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<sst xmlns="http://schemas.openxmlformats.org/spreadsheetml/2006/main" count="168" uniqueCount="124">
  <si>
    <t>Dział</t>
  </si>
  <si>
    <t>§</t>
  </si>
  <si>
    <t>Źródło dochodów</t>
  </si>
  <si>
    <t xml:space="preserve">bieżących </t>
  </si>
  <si>
    <t>majątkowych</t>
  </si>
  <si>
    <t>600</t>
  </si>
  <si>
    <t>Transport i łączność</t>
  </si>
  <si>
    <t>0690</t>
  </si>
  <si>
    <t>Wpływy z różnych opłat</t>
  </si>
  <si>
    <t>700</t>
  </si>
  <si>
    <t>Gospodarka mieszkaniowa</t>
  </si>
  <si>
    <t>0470</t>
  </si>
  <si>
    <t>Wpływy z opłat za zarząd, użytkowanie i użytkowanie wieczyste nieruchomości</t>
  </si>
  <si>
    <t>0750</t>
  </si>
  <si>
    <t>0760</t>
  </si>
  <si>
    <t>0770</t>
  </si>
  <si>
    <t>Wpłaty z tytułu odpłatnego nabycia prawa własności nieruchomości</t>
  </si>
  <si>
    <t>0830</t>
  </si>
  <si>
    <t>Wpływy z usług</t>
  </si>
  <si>
    <t>750</t>
  </si>
  <si>
    <t>Admnistracja publiczna</t>
  </si>
  <si>
    <t>0570</t>
  </si>
  <si>
    <t>0970</t>
  </si>
  <si>
    <t>Wpływy z róznych dochodów</t>
  </si>
  <si>
    <t>2010</t>
  </si>
  <si>
    <t>Dotacje celowe otrzymane z budżetu państwa na realizację zadań bieżących z zakresu administracji rządowej oraz innych zadań zleconych gminie ustawami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</si>
  <si>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</si>
  <si>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</si>
  <si>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</si>
  <si>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</si>
  <si>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</si>
  <si>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Dochody od osób prawnych, od osób fizycznych i od innych jednostek nie posiadających osobowości prawnej</t>
  </si>
  <si>
    <t>0010</t>
  </si>
  <si>
    <t>Podatek dochodowy od osób fizycznych</t>
  </si>
  <si>
    <t>0020</t>
  </si>
  <si>
    <t>Podatek dochodowy od osób prawnych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</si>
  <si>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</si>
  <si>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</si>
  <si>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</si>
  <si>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</si>
  <si>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</si>
  <si>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</si>
  <si>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</si>
  <si>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</si>
  <si>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</si>
  <si>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</si>
  <si>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</si>
  <si>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</si>
  <si>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0410</t>
  </si>
  <si>
    <t>Wpływy z opłaty skarbowej</t>
  </si>
  <si>
    <t>0430</t>
  </si>
  <si>
    <t>Wpływy z opłaty targowej</t>
  </si>
  <si>
    <t>0460</t>
  </si>
  <si>
    <t>Wpływy z opłaty eksploatacyjnej</t>
  </si>
  <si>
    <t>0490</t>
  </si>
  <si>
    <t>Wpływy z innych lokalnych opłat pobieranych przez jednostki samorządu terytorialnego na podstawie odrębnych ustaw</t>
  </si>
  <si>
    <t>0500</t>
  </si>
  <si>
    <t>Podatek od czynności cywilnoprawnych</t>
  </si>
  <si>
    <t>758</t>
  </si>
  <si>
    <t>Różne rozliczenia</t>
  </si>
  <si>
    <t>2920</t>
  </si>
  <si>
    <t>Subwencje ogólne z budżetu państwa</t>
  </si>
  <si>
    <t>801</t>
  </si>
  <si>
    <t>Oświata i wychowanie</t>
  </si>
  <si>
    <t>2030</t>
  </si>
  <si>
    <t>Dotacje celowe otrzymane z budżetu pańśtwa na realziację własnych zadań bieżących gmin</t>
  </si>
  <si>
    <t>851</t>
  </si>
  <si>
    <t>Ochrona zdrowia</t>
  </si>
  <si>
    <t>0480</t>
  </si>
  <si>
    <t>852</t>
  </si>
  <si>
    <t>Pomoc społeczna</t>
  </si>
  <si>
    <t>Wpływy z różnych dochodów</t>
  </si>
  <si>
    <t>2360</t>
  </si>
  <si>
    <t>Dochody jednostek samorządu terytorilanego związane z realizacją zadań z zakresu administracji rządowej oraz innych zadań zleconych ustawami</t>
  </si>
  <si>
    <t>854</t>
  </si>
  <si>
    <t>Edukacyjna opieka wychowawcza</t>
  </si>
  <si>
    <t>2888</t>
  </si>
  <si>
    <t>Dotacja celowa przekazana jednostce samorządu terytorialnego przez inną jednostkę samorządu terytorilanego będącą instytucją wdrażającą na zadania bieżące realizowane na podstawie porozumień ( umów)</t>
  </si>
  <si>
    <t>2889</t>
  </si>
  <si>
    <t>921</t>
  </si>
  <si>
    <t>Kultura i ochrona dziedzictwa narodowego</t>
  </si>
  <si>
    <t>Dochody ogółem</t>
  </si>
  <si>
    <t>752</t>
  </si>
  <si>
    <t>Obrona narodowa</t>
  </si>
  <si>
    <t>Wyszczególnienie</t>
  </si>
  <si>
    <t>dochodów</t>
  </si>
  <si>
    <t>Razem</t>
  </si>
  <si>
    <t>dochody</t>
  </si>
  <si>
    <t>4+5</t>
  </si>
  <si>
    <t>Grzywny, mandaty i inne kary pieniężne od osób fizycznych</t>
  </si>
  <si>
    <t>Wpływy z opłat za wydawanie zezwoleń na sprzedaż alkoholu</t>
  </si>
  <si>
    <t>Dochody z najmu i dzierżawy skałdników majątkowych SP, jst lub innych jednostek zaliczanych do sfp oraz innych umów o podobnym charakterze</t>
  </si>
  <si>
    <t>Wpływyw z usług</t>
  </si>
  <si>
    <t>Dotacje celowe otrzymane                         z budżetu państwa na realizację zadań bieżących   z zakresu administracji rządowej oraz innych zadań zleconych gminie ustawami</t>
  </si>
  <si>
    <t>Wpływy z tytułu przekształcenia użytkowania wieczystego                 przysługujacego osobom  fizycznym w prawo własności</t>
  </si>
  <si>
    <t>900</t>
  </si>
  <si>
    <t>Gospodarka komunalna i ochrona środowiska</t>
  </si>
  <si>
    <r>
      <t xml:space="preserve">                 </t>
    </r>
    <r>
      <rPr>
        <i/>
        <sz val="9"/>
        <rFont val="Arial Narrow"/>
        <family val="2"/>
      </rPr>
      <t xml:space="preserve"> w złotych</t>
    </r>
  </si>
  <si>
    <t>Wpływy z róznych opłat</t>
  </si>
  <si>
    <t>926</t>
  </si>
  <si>
    <t>Kultura fizyczna i sport</t>
  </si>
  <si>
    <t xml:space="preserve">Wpływy z usług </t>
  </si>
  <si>
    <t>PLAN DOCHODÓW BUDŻETU GMINY NA ROK 2013</t>
  </si>
  <si>
    <t>Dochody jednostek samorządu terytorialnego związane z realizacją zadań z zakresu administracji rządowej oraz innych zadań zleconych ustawami</t>
  </si>
  <si>
    <t>6207</t>
  </si>
  <si>
    <t xml:space="preserve">Dotacje celowe w ramach programów finansowanych z udziałem środków europejskich oraz środków, o których mowa w art.. 5 ust. 1 pkt 3 oraz ust. 3 pkt. 5 i 6 ustawy, lub płatności w ramach budżetu środków europejskich </t>
  </si>
  <si>
    <t>2007</t>
  </si>
  <si>
    <t>2009</t>
  </si>
  <si>
    <t xml:space="preserve">Dotacje celowe w ramach programów finansoanych z udziałem środków europejskich oraz środków, o których mowa w art.. 5 ust. 1 pkt 3 oraz ust. 3 pkt 5 i 6 ustawy, lub płatności w ramach budżetu środków europejskich </t>
  </si>
  <si>
    <t>Załącznik Nr 1 do Uchwały Nr XXVII/212/2012 Rady Miejskiej w Kietrzu z dnia 21 grudnia 2012r.</t>
  </si>
  <si>
    <t>0900</t>
  </si>
  <si>
    <t>Odsetki od dotacji oraz płatności: wykorzystanych niezgodnie z przeznaczeniem lub wykorzystanych z naruszeniem procedur, o których mowa w art.. 184 ustawy, pobranych nienależnie lub w nadmiernej wysokości</t>
  </si>
  <si>
    <t>6290</t>
  </si>
  <si>
    <t>Środki na dofinansowanie własnych inwestycji gmin, powiatów, samorządów województw, pozyskane z innych źródeł</t>
  </si>
  <si>
    <t>Różne dochody</t>
  </si>
  <si>
    <t>2910</t>
  </si>
  <si>
    <t>0920</t>
  </si>
  <si>
    <t>Pozostałe odsetki</t>
  </si>
  <si>
    <t>0910</t>
  </si>
  <si>
    <t>Odsetki</t>
  </si>
  <si>
    <t>010</t>
  </si>
  <si>
    <t>Rolnictwo i łowiectwo</t>
  </si>
  <si>
    <t>Załącznik Nr 2 do Uchwały Nr XXXI/246/2013</t>
  </si>
  <si>
    <t>Rady Miejskiej w Kietrzu z dnia 25 kwietnia 2013 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</si>
</sst>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</numFmts>
  <fonts count="45">
    <font>
      <sz val="10"/>
      <name val="Arial CE"/>
      <family val="0"/>
    </font>
    <font>
      <sz val="8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10"/>
      <name val="Times New Roman"/>
      <family val="1"/>
    </font>
    <font>
      <b/>
      <i/>
      <sz val="9"/>
      <name val="Arial Narrow"/>
      <family val="2"/>
    </font>
    <font>
      <sz val="12"/>
      <name val="Arial CE"/>
      <family val="0"/>
    </font>
    <font>
      <b/>
      <sz val="11"/>
      <name val="Arial"/>
      <family val="2"/>
    </font>
    <font>
      <sz val="11"/>
      <name val="Arial CE"/>
      <family val="0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2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 horizontal="left"/>
    </xf>
    <xf numFmtId="0" fontId="10" fillId="0" borderId="0" xfId="0" applyFont="1" applyAlignment="1">
      <alignment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3" fillId="0" borderId="28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16" xfId="0" applyFont="1" applyBorder="1" applyAlignment="1">
      <alignment horizontal="center"/>
    </xf>
    <xf numFmtId="0" fontId="2" fillId="34" borderId="11" xfId="0" applyFont="1" applyFill="1" applyBorder="1" applyAlignment="1">
      <alignment vertical="top" wrapText="1"/>
    </xf>
    <xf numFmtId="49" fontId="2" fillId="0" borderId="2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33" borderId="29" xfId="0" applyNumberFormat="1" applyFont="1" applyFill="1" applyBorder="1" applyAlignment="1">
      <alignment horizontal="right"/>
    </xf>
    <xf numFmtId="4" fontId="2" fillId="33" borderId="30" xfId="0" applyNumberFormat="1" applyFont="1" applyFill="1" applyBorder="1" applyAlignment="1">
      <alignment horizontal="right"/>
    </xf>
    <xf numFmtId="4" fontId="3" fillId="33" borderId="30" xfId="0" applyNumberFormat="1" applyFont="1" applyFill="1" applyBorder="1" applyAlignment="1">
      <alignment horizontal="right"/>
    </xf>
    <xf numFmtId="4" fontId="2" fillId="33" borderId="31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4" fontId="3" fillId="33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11" xfId="0" applyFont="1" applyBorder="1" applyAlignment="1">
      <alignment vertical="top" wrapText="1"/>
    </xf>
    <xf numFmtId="49" fontId="3" fillId="0" borderId="3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" fontId="3" fillId="33" borderId="33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33" borderId="33" xfId="0" applyNumberFormat="1" applyFont="1" applyFill="1" applyBorder="1" applyAlignment="1">
      <alignment horizontal="right"/>
    </xf>
    <xf numFmtId="49" fontId="3" fillId="0" borderId="3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view="pageBreakPreview" zoomScale="60" zoomScalePageLayoutView="0" workbookViewId="0" topLeftCell="A1">
      <selection activeCell="H3" sqref="H3"/>
    </sheetView>
  </sheetViews>
  <sheetFormatPr defaultColWidth="9.00390625" defaultRowHeight="12.75"/>
  <cols>
    <col min="2" max="2" width="6.875" style="0" customWidth="1"/>
    <col min="3" max="3" width="25.375" style="0" customWidth="1"/>
    <col min="4" max="4" width="14.375" style="0" customWidth="1"/>
    <col min="5" max="5" width="13.00390625" style="0" customWidth="1"/>
    <col min="6" max="6" width="14.75390625" style="0" customWidth="1"/>
  </cols>
  <sheetData>
    <row r="1" ht="12.75">
      <c r="D1" s="46" t="s">
        <v>122</v>
      </c>
    </row>
    <row r="2" ht="12.75">
      <c r="D2" s="46" t="s">
        <v>123</v>
      </c>
    </row>
    <row r="3" spans="4:5" ht="12.75">
      <c r="D3" s="1"/>
      <c r="E3" s="46"/>
    </row>
    <row r="4" spans="1:5" ht="12.75">
      <c r="A4" s="82" t="s">
        <v>109</v>
      </c>
      <c r="B4" s="82"/>
      <c r="C4" s="82"/>
      <c r="D4" s="82"/>
      <c r="E4" s="82"/>
    </row>
    <row r="5" ht="14.25" customHeight="1">
      <c r="E5" s="46"/>
    </row>
    <row r="6" spans="1:6" ht="33.75" customHeight="1">
      <c r="A6" s="24"/>
      <c r="B6" s="24"/>
      <c r="C6" s="25" t="s">
        <v>102</v>
      </c>
      <c r="D6" s="26"/>
      <c r="E6" s="26"/>
      <c r="F6" s="26"/>
    </row>
    <row r="8" spans="1:6" ht="13.5">
      <c r="A8" s="2"/>
      <c r="B8" s="2"/>
      <c r="C8" s="2"/>
      <c r="D8" s="44"/>
      <c r="E8" s="44"/>
      <c r="F8" s="2" t="s">
        <v>97</v>
      </c>
    </row>
    <row r="9" spans="1:7" ht="13.5">
      <c r="A9" s="20"/>
      <c r="B9" s="20"/>
      <c r="C9" s="20"/>
      <c r="D9" s="21" t="s">
        <v>84</v>
      </c>
      <c r="E9" s="20" t="s">
        <v>84</v>
      </c>
      <c r="F9" s="23" t="s">
        <v>86</v>
      </c>
      <c r="G9" s="14"/>
    </row>
    <row r="10" spans="1:6" ht="13.5">
      <c r="A10" s="21" t="s">
        <v>0</v>
      </c>
      <c r="B10" s="21" t="s">
        <v>1</v>
      </c>
      <c r="C10" s="21" t="s">
        <v>2</v>
      </c>
      <c r="D10" s="21" t="s">
        <v>85</v>
      </c>
      <c r="E10" s="21" t="s">
        <v>85</v>
      </c>
      <c r="F10" s="21" t="s">
        <v>87</v>
      </c>
    </row>
    <row r="11" spans="1:6" ht="13.5">
      <c r="A11" s="22"/>
      <c r="B11" s="22"/>
      <c r="C11" s="22"/>
      <c r="D11" s="22" t="s">
        <v>3</v>
      </c>
      <c r="E11" s="22" t="s">
        <v>4</v>
      </c>
      <c r="F11" s="22" t="s">
        <v>88</v>
      </c>
    </row>
    <row r="12" spans="1:6" ht="13.5">
      <c r="A12" s="12">
        <v>1</v>
      </c>
      <c r="B12" s="12">
        <v>2</v>
      </c>
      <c r="C12" s="12">
        <v>3</v>
      </c>
      <c r="D12" s="13">
        <v>4</v>
      </c>
      <c r="E12" s="12">
        <v>5</v>
      </c>
      <c r="F12" s="13">
        <v>6</v>
      </c>
    </row>
    <row r="13" spans="1:6" ht="13.5">
      <c r="A13" s="15"/>
      <c r="B13" s="16"/>
      <c r="C13" s="17"/>
      <c r="D13" s="58"/>
      <c r="E13" s="58"/>
      <c r="F13" s="75"/>
    </row>
    <row r="14" spans="1:6" ht="13.5">
      <c r="A14" s="89" t="s">
        <v>120</v>
      </c>
      <c r="B14" s="90"/>
      <c r="C14" s="11" t="s">
        <v>121</v>
      </c>
      <c r="D14" s="59">
        <v>724968</v>
      </c>
      <c r="E14" s="59"/>
      <c r="F14" s="86">
        <v>724968</v>
      </c>
    </row>
    <row r="15" spans="1:6" ht="13.5">
      <c r="A15" s="89"/>
      <c r="B15" s="90"/>
      <c r="C15" s="11"/>
      <c r="D15" s="59"/>
      <c r="E15" s="59"/>
      <c r="F15" s="86"/>
    </row>
    <row r="16" spans="1:6" ht="67.5">
      <c r="A16" s="91"/>
      <c r="B16" s="92" t="s">
        <v>24</v>
      </c>
      <c r="C16" s="4" t="s">
        <v>25</v>
      </c>
      <c r="D16" s="87">
        <v>724968</v>
      </c>
      <c r="E16" s="87"/>
      <c r="F16" s="88">
        <v>724968</v>
      </c>
    </row>
    <row r="17" spans="1:6" ht="13.5">
      <c r="A17" s="84"/>
      <c r="B17" s="85"/>
      <c r="C17" s="11"/>
      <c r="D17" s="59"/>
      <c r="E17" s="59"/>
      <c r="F17" s="86"/>
    </row>
    <row r="18" spans="1:6" ht="13.5">
      <c r="A18" s="27" t="s">
        <v>5</v>
      </c>
      <c r="B18" s="30"/>
      <c r="C18" s="11" t="s">
        <v>6</v>
      </c>
      <c r="D18" s="59">
        <f>SUM(D20)</f>
        <v>2000</v>
      </c>
      <c r="E18" s="59">
        <f>SUM(E20)</f>
        <v>0</v>
      </c>
      <c r="F18" s="77">
        <f>SUM(D18:E18)</f>
        <v>2000</v>
      </c>
    </row>
    <row r="19" spans="1:6" ht="13.5">
      <c r="A19" s="27"/>
      <c r="B19" s="30"/>
      <c r="C19" s="3"/>
      <c r="D19" s="60"/>
      <c r="E19" s="60"/>
      <c r="F19" s="77"/>
    </row>
    <row r="20" spans="1:6" ht="12" customHeight="1">
      <c r="A20" s="31"/>
      <c r="B20" s="32" t="s">
        <v>17</v>
      </c>
      <c r="C20" s="4" t="s">
        <v>18</v>
      </c>
      <c r="D20" s="61">
        <v>2000</v>
      </c>
      <c r="E20" s="61">
        <v>0</v>
      </c>
      <c r="F20" s="76">
        <f>SUM(D20:E20)</f>
        <v>2000</v>
      </c>
    </row>
    <row r="21" spans="1:6" ht="13.5">
      <c r="A21" s="31"/>
      <c r="B21" s="32"/>
      <c r="C21" s="4"/>
      <c r="D21" s="61"/>
      <c r="E21" s="61"/>
      <c r="F21" s="76">
        <f aca="true" t="shared" si="0" ref="F21:F85">SUM(D21:E21)</f>
        <v>0</v>
      </c>
    </row>
    <row r="22" spans="1:6" ht="17.25" customHeight="1">
      <c r="A22" s="27" t="s">
        <v>9</v>
      </c>
      <c r="B22" s="30"/>
      <c r="C22" s="3" t="s">
        <v>10</v>
      </c>
      <c r="D22" s="60">
        <f>SUM(D24:D28)</f>
        <v>1080000</v>
      </c>
      <c r="E22" s="60">
        <f>SUM(E24:E28)</f>
        <v>1170000</v>
      </c>
      <c r="F22" s="77">
        <f t="shared" si="0"/>
        <v>2250000</v>
      </c>
    </row>
    <row r="23" spans="1:6" ht="13.5">
      <c r="A23" s="31"/>
      <c r="B23" s="32"/>
      <c r="C23" s="4"/>
      <c r="D23" s="61"/>
      <c r="E23" s="61"/>
      <c r="F23" s="76">
        <f t="shared" si="0"/>
        <v>0</v>
      </c>
    </row>
    <row r="24" spans="1:6" ht="27" customHeight="1">
      <c r="A24" s="31"/>
      <c r="B24" s="29" t="s">
        <v>11</v>
      </c>
      <c r="C24" s="4" t="s">
        <v>12</v>
      </c>
      <c r="D24" s="61">
        <v>20000</v>
      </c>
      <c r="E24" s="61">
        <v>0</v>
      </c>
      <c r="F24" s="76">
        <f t="shared" si="0"/>
        <v>20000</v>
      </c>
    </row>
    <row r="25" spans="1:6" ht="51.75" customHeight="1">
      <c r="A25" s="31"/>
      <c r="B25" s="33" t="s">
        <v>13</v>
      </c>
      <c r="C25" s="4" t="s">
        <v>91</v>
      </c>
      <c r="D25" s="61">
        <v>1050000</v>
      </c>
      <c r="E25" s="61">
        <v>0</v>
      </c>
      <c r="F25" s="76">
        <f t="shared" si="0"/>
        <v>1050000</v>
      </c>
    </row>
    <row r="26" spans="1:6" ht="51" customHeight="1">
      <c r="A26" s="34"/>
      <c r="B26" s="29" t="s">
        <v>14</v>
      </c>
      <c r="C26" s="5" t="s">
        <v>94</v>
      </c>
      <c r="D26" s="61">
        <v>0</v>
      </c>
      <c r="E26" s="61">
        <v>20000</v>
      </c>
      <c r="F26" s="76">
        <f t="shared" si="0"/>
        <v>20000</v>
      </c>
    </row>
    <row r="27" spans="1:6" ht="27.75" customHeight="1">
      <c r="A27" s="31"/>
      <c r="B27" s="29" t="s">
        <v>15</v>
      </c>
      <c r="C27" s="5" t="s">
        <v>16</v>
      </c>
      <c r="D27" s="62">
        <v>0</v>
      </c>
      <c r="E27" s="62">
        <v>1150000</v>
      </c>
      <c r="F27" s="76">
        <f t="shared" si="0"/>
        <v>1150000</v>
      </c>
    </row>
    <row r="28" spans="1:6" ht="15" customHeight="1">
      <c r="A28" s="31"/>
      <c r="B28" s="32" t="s">
        <v>17</v>
      </c>
      <c r="C28" s="4" t="s">
        <v>18</v>
      </c>
      <c r="D28" s="61">
        <v>10000</v>
      </c>
      <c r="E28" s="61">
        <v>0</v>
      </c>
      <c r="F28" s="76">
        <f t="shared" si="0"/>
        <v>10000</v>
      </c>
    </row>
    <row r="29" spans="1:6" ht="13.5">
      <c r="A29" s="31"/>
      <c r="B29" s="32"/>
      <c r="C29" s="4"/>
      <c r="D29" s="61"/>
      <c r="E29" s="61"/>
      <c r="F29" s="76">
        <f t="shared" si="0"/>
        <v>0</v>
      </c>
    </row>
    <row r="30" spans="1:6" ht="13.5">
      <c r="A30" s="27" t="s">
        <v>19</v>
      </c>
      <c r="B30" s="30"/>
      <c r="C30" s="6" t="s">
        <v>20</v>
      </c>
      <c r="D30" s="60">
        <f>SUM(D34:D36)</f>
        <v>100512</v>
      </c>
      <c r="E30" s="60">
        <f>SUM(E34:E38)</f>
        <v>40108</v>
      </c>
      <c r="F30" s="77">
        <f t="shared" si="0"/>
        <v>140620</v>
      </c>
    </row>
    <row r="31" spans="1:6" ht="13.5">
      <c r="A31" s="27"/>
      <c r="B31" s="30"/>
      <c r="C31" s="6"/>
      <c r="D31" s="60"/>
      <c r="E31" s="60"/>
      <c r="F31" s="76">
        <f t="shared" si="0"/>
        <v>0</v>
      </c>
    </row>
    <row r="32" spans="1:6" ht="12" customHeight="1" hidden="1">
      <c r="A32" s="31"/>
      <c r="B32" s="32"/>
      <c r="C32" s="4"/>
      <c r="D32" s="61"/>
      <c r="E32" s="61"/>
      <c r="F32" s="76">
        <f t="shared" si="0"/>
        <v>0</v>
      </c>
    </row>
    <row r="33" spans="1:6" ht="13.5" hidden="1">
      <c r="A33" s="31"/>
      <c r="B33" s="32"/>
      <c r="C33" s="14"/>
      <c r="D33" s="61"/>
      <c r="E33" s="61"/>
      <c r="F33" s="76">
        <f t="shared" si="0"/>
        <v>0</v>
      </c>
    </row>
    <row r="34" spans="1:6" ht="14.25" customHeight="1">
      <c r="A34" s="31"/>
      <c r="B34" s="32" t="s">
        <v>22</v>
      </c>
      <c r="C34" s="4" t="s">
        <v>23</v>
      </c>
      <c r="D34" s="61">
        <v>5000</v>
      </c>
      <c r="E34" s="61">
        <v>0</v>
      </c>
      <c r="F34" s="76">
        <f t="shared" si="0"/>
        <v>5000</v>
      </c>
    </row>
    <row r="35" spans="1:6" ht="14.25" customHeight="1" hidden="1">
      <c r="A35" s="31"/>
      <c r="B35" s="32" t="s">
        <v>22</v>
      </c>
      <c r="C35" s="4" t="s">
        <v>23</v>
      </c>
      <c r="D35" s="61"/>
      <c r="E35" s="61"/>
      <c r="F35" s="76">
        <f t="shared" si="0"/>
        <v>0</v>
      </c>
    </row>
    <row r="36" spans="1:6" ht="39" customHeight="1">
      <c r="A36" s="31"/>
      <c r="B36" s="29" t="s">
        <v>24</v>
      </c>
      <c r="C36" s="4" t="s">
        <v>25</v>
      </c>
      <c r="D36" s="61">
        <v>95512</v>
      </c>
      <c r="E36" s="61">
        <v>0</v>
      </c>
      <c r="F36" s="76">
        <f t="shared" si="0"/>
        <v>95512</v>
      </c>
    </row>
    <row r="37" spans="1:6" ht="39" customHeight="1" hidden="1">
      <c r="A37" s="31"/>
      <c r="B37" s="29" t="s">
        <v>72</v>
      </c>
      <c r="C37" s="4" t="s">
        <v>73</v>
      </c>
      <c r="D37" s="61"/>
      <c r="E37" s="61"/>
      <c r="F37" s="76">
        <f t="shared" si="0"/>
        <v>0</v>
      </c>
    </row>
    <row r="38" spans="1:6" ht="72" customHeight="1">
      <c r="A38" s="31"/>
      <c r="B38" s="29" t="s">
        <v>104</v>
      </c>
      <c r="C38" s="55" t="s">
        <v>105</v>
      </c>
      <c r="D38" s="61">
        <v>0</v>
      </c>
      <c r="E38" s="61">
        <v>40108</v>
      </c>
      <c r="F38" s="76">
        <v>40108</v>
      </c>
    </row>
    <row r="39" spans="1:6" ht="13.5">
      <c r="A39" s="31"/>
      <c r="B39" s="32"/>
      <c r="C39" s="4"/>
      <c r="D39" s="63"/>
      <c r="E39" s="63"/>
      <c r="F39" s="76">
        <f t="shared" si="0"/>
        <v>0</v>
      </c>
    </row>
    <row r="40" spans="1:6" ht="40.5" customHeight="1">
      <c r="A40" s="35" t="s">
        <v>26</v>
      </c>
      <c r="B40" s="30"/>
      <c r="C40" s="3" t="s">
        <v>27</v>
      </c>
      <c r="D40" s="64">
        <f>SUM(D42)</f>
        <v>1973</v>
      </c>
      <c r="E40" s="64">
        <f>SUM(E42)</f>
        <v>0</v>
      </c>
      <c r="F40" s="77">
        <f t="shared" si="0"/>
        <v>1973</v>
      </c>
    </row>
    <row r="41" spans="1:6" ht="16.5" customHeight="1">
      <c r="A41" s="31"/>
      <c r="B41" s="32"/>
      <c r="C41" s="4"/>
      <c r="D41" s="63"/>
      <c r="E41" s="63"/>
      <c r="F41" s="76">
        <f t="shared" si="0"/>
        <v>0</v>
      </c>
    </row>
    <row r="42" spans="1:6" ht="64.5" customHeight="1">
      <c r="A42" s="31"/>
      <c r="B42" s="29" t="s">
        <v>24</v>
      </c>
      <c r="C42" s="5" t="s">
        <v>93</v>
      </c>
      <c r="D42" s="63">
        <v>1973</v>
      </c>
      <c r="E42" s="63">
        <v>0</v>
      </c>
      <c r="F42" s="76">
        <f t="shared" si="0"/>
        <v>1973</v>
      </c>
    </row>
    <row r="43" spans="1:6" ht="15" customHeight="1">
      <c r="A43" s="31"/>
      <c r="B43" s="29"/>
      <c r="C43" s="4"/>
      <c r="D43" s="63"/>
      <c r="E43" s="63"/>
      <c r="F43" s="76">
        <f t="shared" si="0"/>
        <v>0</v>
      </c>
    </row>
    <row r="44" spans="1:6" ht="17.25" customHeight="1">
      <c r="A44" s="27" t="s">
        <v>82</v>
      </c>
      <c r="B44" s="28"/>
      <c r="C44" s="3" t="s">
        <v>83</v>
      </c>
      <c r="D44" s="64">
        <f>SUM(D47)</f>
        <v>800</v>
      </c>
      <c r="E44" s="64">
        <f>SUM(E47)</f>
        <v>0</v>
      </c>
      <c r="F44" s="77">
        <f t="shared" si="0"/>
        <v>800</v>
      </c>
    </row>
    <row r="45" spans="1:6" ht="2.25" customHeight="1" hidden="1">
      <c r="A45" s="31"/>
      <c r="B45" s="32"/>
      <c r="C45" s="4"/>
      <c r="D45" s="63"/>
      <c r="E45" s="63"/>
      <c r="F45" s="76">
        <f t="shared" si="0"/>
        <v>0</v>
      </c>
    </row>
    <row r="46" spans="1:6" ht="13.5" customHeight="1">
      <c r="A46" s="31"/>
      <c r="B46" s="32"/>
      <c r="C46" s="4"/>
      <c r="D46" s="63"/>
      <c r="E46" s="63"/>
      <c r="F46" s="76">
        <f t="shared" si="0"/>
        <v>0</v>
      </c>
    </row>
    <row r="47" spans="1:6" ht="49.5" customHeight="1">
      <c r="A47" s="31"/>
      <c r="B47" s="29" t="s">
        <v>24</v>
      </c>
      <c r="C47" s="5" t="s">
        <v>25</v>
      </c>
      <c r="D47" s="63">
        <v>800</v>
      </c>
      <c r="E47" s="63">
        <v>0</v>
      </c>
      <c r="F47" s="76">
        <f t="shared" si="0"/>
        <v>800</v>
      </c>
    </row>
    <row r="48" spans="1:6" ht="12.75" customHeight="1">
      <c r="A48" s="31"/>
      <c r="B48" s="29"/>
      <c r="C48" s="5"/>
      <c r="D48" s="63"/>
      <c r="E48" s="63"/>
      <c r="F48" s="76">
        <f t="shared" si="0"/>
        <v>0</v>
      </c>
    </row>
    <row r="49" spans="1:6" ht="28.5" customHeight="1">
      <c r="A49" s="36" t="s">
        <v>28</v>
      </c>
      <c r="B49" s="30"/>
      <c r="C49" s="3" t="s">
        <v>29</v>
      </c>
      <c r="D49" s="64">
        <f>SUM(D51)</f>
        <v>5000</v>
      </c>
      <c r="E49" s="64">
        <f>SUM(E51)</f>
        <v>0</v>
      </c>
      <c r="F49" s="77">
        <f t="shared" si="0"/>
        <v>5000</v>
      </c>
    </row>
    <row r="50" spans="1:6" ht="15" customHeight="1">
      <c r="A50" s="36"/>
      <c r="B50" s="30"/>
      <c r="C50" s="3"/>
      <c r="D50" s="64"/>
      <c r="E50" s="64"/>
      <c r="F50" s="76">
        <f t="shared" si="0"/>
        <v>0</v>
      </c>
    </row>
    <row r="51" spans="1:6" ht="27">
      <c r="A51" s="31"/>
      <c r="B51" s="29" t="s">
        <v>21</v>
      </c>
      <c r="C51" s="5" t="s">
        <v>89</v>
      </c>
      <c r="D51" s="63">
        <v>5000</v>
      </c>
      <c r="E51" s="63">
        <v>0</v>
      </c>
      <c r="F51" s="76">
        <f t="shared" si="0"/>
        <v>5000</v>
      </c>
    </row>
    <row r="52" spans="1:6" ht="13.5">
      <c r="A52" s="31"/>
      <c r="B52" s="32"/>
      <c r="C52" s="4"/>
      <c r="D52" s="63"/>
      <c r="E52" s="63"/>
      <c r="F52" s="76">
        <f t="shared" si="0"/>
        <v>0</v>
      </c>
    </row>
    <row r="53" spans="1:6" ht="47.25" customHeight="1">
      <c r="A53" s="35" t="s">
        <v>30</v>
      </c>
      <c r="B53" s="30"/>
      <c r="C53" s="10" t="s">
        <v>31</v>
      </c>
      <c r="D53" s="60">
        <f>SUM(D55:D70)</f>
        <v>11499666</v>
      </c>
      <c r="E53" s="60">
        <f>SUM(E55:E69)</f>
        <v>0</v>
      </c>
      <c r="F53" s="77">
        <f t="shared" si="0"/>
        <v>11499666</v>
      </c>
    </row>
    <row r="54" spans="1:6" ht="13.5">
      <c r="A54" s="31"/>
      <c r="B54" s="32"/>
      <c r="C54" s="4"/>
      <c r="D54" s="61"/>
      <c r="E54" s="61"/>
      <c r="F54" s="76">
        <f t="shared" si="0"/>
        <v>0</v>
      </c>
    </row>
    <row r="55" spans="1:6" ht="15" customHeight="1">
      <c r="A55" s="31"/>
      <c r="B55" s="29" t="s">
        <v>32</v>
      </c>
      <c r="C55" s="5" t="s">
        <v>33</v>
      </c>
      <c r="D55" s="65">
        <v>4477666</v>
      </c>
      <c r="E55" s="61">
        <v>0</v>
      </c>
      <c r="F55" s="76">
        <f t="shared" si="0"/>
        <v>4477666</v>
      </c>
    </row>
    <row r="56" spans="1:6" ht="14.25" customHeight="1">
      <c r="A56" s="31"/>
      <c r="B56" s="29" t="s">
        <v>34</v>
      </c>
      <c r="C56" s="5" t="s">
        <v>35</v>
      </c>
      <c r="D56" s="65">
        <v>70000</v>
      </c>
      <c r="E56" s="61">
        <v>0</v>
      </c>
      <c r="F56" s="76">
        <f t="shared" si="0"/>
        <v>70000</v>
      </c>
    </row>
    <row r="57" spans="1:6" ht="15" customHeight="1">
      <c r="A57" s="31"/>
      <c r="B57" s="29" t="s">
        <v>36</v>
      </c>
      <c r="C57" s="5" t="s">
        <v>37</v>
      </c>
      <c r="D57" s="65">
        <v>3950000</v>
      </c>
      <c r="E57" s="61">
        <v>0</v>
      </c>
      <c r="F57" s="76">
        <f t="shared" si="0"/>
        <v>3950000</v>
      </c>
    </row>
    <row r="58" spans="1:6" ht="15" customHeight="1">
      <c r="A58" s="31"/>
      <c r="B58" s="29" t="s">
        <v>38</v>
      </c>
      <c r="C58" s="5" t="s">
        <v>39</v>
      </c>
      <c r="D58" s="65">
        <v>2297000</v>
      </c>
      <c r="E58" s="61">
        <v>0</v>
      </c>
      <c r="F58" s="76">
        <f t="shared" si="0"/>
        <v>2297000</v>
      </c>
    </row>
    <row r="59" spans="1:6" ht="12.75" customHeight="1">
      <c r="A59" s="31"/>
      <c r="B59" s="29" t="s">
        <v>40</v>
      </c>
      <c r="C59" s="5" t="s">
        <v>41</v>
      </c>
      <c r="D59" s="65">
        <v>7000</v>
      </c>
      <c r="E59" s="61">
        <v>0</v>
      </c>
      <c r="F59" s="76">
        <f t="shared" si="0"/>
        <v>7000</v>
      </c>
    </row>
    <row r="60" spans="1:6" ht="13.5" customHeight="1">
      <c r="A60" s="31"/>
      <c r="B60" s="29" t="s">
        <v>42</v>
      </c>
      <c r="C60" s="5" t="s">
        <v>43</v>
      </c>
      <c r="D60" s="65">
        <v>211000</v>
      </c>
      <c r="E60" s="61">
        <v>0</v>
      </c>
      <c r="F60" s="76">
        <f t="shared" si="0"/>
        <v>211000</v>
      </c>
    </row>
    <row r="61" spans="1:6" ht="43.5" customHeight="1">
      <c r="A61" s="31"/>
      <c r="B61" s="29" t="s">
        <v>44</v>
      </c>
      <c r="C61" s="5" t="s">
        <v>45</v>
      </c>
      <c r="D61" s="61">
        <v>10000</v>
      </c>
      <c r="E61" s="61">
        <v>0</v>
      </c>
      <c r="F61" s="76">
        <f t="shared" si="0"/>
        <v>10000</v>
      </c>
    </row>
    <row r="62" spans="1:6" ht="15" customHeight="1">
      <c r="A62" s="31"/>
      <c r="B62" s="29" t="s">
        <v>46</v>
      </c>
      <c r="C62" s="5" t="s">
        <v>47</v>
      </c>
      <c r="D62" s="65">
        <v>35000</v>
      </c>
      <c r="E62" s="61">
        <v>0</v>
      </c>
      <c r="F62" s="78">
        <f t="shared" si="0"/>
        <v>35000</v>
      </c>
    </row>
    <row r="63" spans="1:6" ht="12.75" customHeight="1">
      <c r="A63" s="31"/>
      <c r="B63" s="29" t="s">
        <v>48</v>
      </c>
      <c r="C63" s="5" t="s">
        <v>49</v>
      </c>
      <c r="D63" s="65">
        <v>45000</v>
      </c>
      <c r="E63" s="61">
        <v>0</v>
      </c>
      <c r="F63" s="78">
        <f t="shared" si="0"/>
        <v>45000</v>
      </c>
    </row>
    <row r="64" spans="1:6" ht="15" customHeight="1">
      <c r="A64" s="31"/>
      <c r="B64" s="32" t="s">
        <v>50</v>
      </c>
      <c r="C64" s="4" t="s">
        <v>51</v>
      </c>
      <c r="D64" s="61">
        <v>25000</v>
      </c>
      <c r="E64" s="61">
        <v>0</v>
      </c>
      <c r="F64" s="78">
        <f t="shared" si="0"/>
        <v>25000</v>
      </c>
    </row>
    <row r="65" spans="1:6" ht="12.75" customHeight="1">
      <c r="A65" s="31"/>
      <c r="B65" s="32" t="s">
        <v>52</v>
      </c>
      <c r="C65" s="4" t="s">
        <v>53</v>
      </c>
      <c r="D65" s="61">
        <v>10000</v>
      </c>
      <c r="E65" s="61">
        <v>0</v>
      </c>
      <c r="F65" s="78">
        <f t="shared" si="0"/>
        <v>10000</v>
      </c>
    </row>
    <row r="66" spans="1:6" ht="27" customHeight="1">
      <c r="A66" s="31"/>
      <c r="B66" s="29" t="s">
        <v>68</v>
      </c>
      <c r="C66" s="4" t="s">
        <v>90</v>
      </c>
      <c r="D66" s="61">
        <v>170000</v>
      </c>
      <c r="E66" s="61">
        <v>0</v>
      </c>
      <c r="F66" s="78">
        <f t="shared" si="0"/>
        <v>170000</v>
      </c>
    </row>
    <row r="67" spans="1:6" ht="51.75" customHeight="1">
      <c r="A67" s="37"/>
      <c r="B67" s="33" t="s">
        <v>54</v>
      </c>
      <c r="C67" s="4" t="s">
        <v>55</v>
      </c>
      <c r="D67" s="61">
        <v>20000</v>
      </c>
      <c r="E67" s="61">
        <v>0</v>
      </c>
      <c r="F67" s="78">
        <f t="shared" si="0"/>
        <v>20000</v>
      </c>
    </row>
    <row r="68" spans="1:6" ht="15" customHeight="1">
      <c r="A68" s="31"/>
      <c r="B68" s="32" t="s">
        <v>56</v>
      </c>
      <c r="C68" s="4" t="s">
        <v>57</v>
      </c>
      <c r="D68" s="61">
        <v>150000</v>
      </c>
      <c r="E68" s="61">
        <v>0</v>
      </c>
      <c r="F68" s="78">
        <f t="shared" si="0"/>
        <v>150000</v>
      </c>
    </row>
    <row r="69" spans="1:6" ht="12" customHeight="1">
      <c r="A69" s="31"/>
      <c r="B69" s="32" t="s">
        <v>7</v>
      </c>
      <c r="C69" s="4" t="s">
        <v>8</v>
      </c>
      <c r="D69" s="61">
        <v>7000</v>
      </c>
      <c r="E69" s="61">
        <v>0</v>
      </c>
      <c r="F69" s="78">
        <f t="shared" si="0"/>
        <v>7000</v>
      </c>
    </row>
    <row r="70" spans="1:6" ht="12" customHeight="1">
      <c r="A70" s="31"/>
      <c r="B70" s="32" t="s">
        <v>118</v>
      </c>
      <c r="C70" s="4" t="s">
        <v>119</v>
      </c>
      <c r="D70" s="61">
        <v>15000</v>
      </c>
      <c r="E70" s="61">
        <v>0</v>
      </c>
      <c r="F70" s="78">
        <f t="shared" si="0"/>
        <v>15000</v>
      </c>
    </row>
    <row r="71" spans="1:6" ht="13.5">
      <c r="A71" s="31"/>
      <c r="B71" s="32"/>
      <c r="C71" s="4"/>
      <c r="D71" s="61"/>
      <c r="E71" s="61"/>
      <c r="F71" s="78">
        <f t="shared" si="0"/>
        <v>0</v>
      </c>
    </row>
    <row r="72" spans="1:6" ht="15" customHeight="1">
      <c r="A72" s="27" t="s">
        <v>58</v>
      </c>
      <c r="B72" s="30"/>
      <c r="C72" s="3" t="s">
        <v>59</v>
      </c>
      <c r="D72" s="60">
        <f>SUM(D74)</f>
        <v>11458416</v>
      </c>
      <c r="E72" s="60">
        <f>SUM(E74)</f>
        <v>0</v>
      </c>
      <c r="F72" s="81">
        <f t="shared" si="0"/>
        <v>11458416</v>
      </c>
    </row>
    <row r="73" spans="1:6" ht="13.5">
      <c r="A73" s="31"/>
      <c r="B73" s="32"/>
      <c r="C73" s="4"/>
      <c r="D73" s="61"/>
      <c r="E73" s="61"/>
      <c r="F73" s="78">
        <f t="shared" si="0"/>
        <v>0</v>
      </c>
    </row>
    <row r="74" spans="1:6" ht="15.75" customHeight="1">
      <c r="A74" s="31"/>
      <c r="B74" s="32" t="s">
        <v>60</v>
      </c>
      <c r="C74" s="4" t="s">
        <v>61</v>
      </c>
      <c r="D74" s="61">
        <v>11458416</v>
      </c>
      <c r="E74" s="61">
        <v>0</v>
      </c>
      <c r="F74" s="78">
        <f t="shared" si="0"/>
        <v>11458416</v>
      </c>
    </row>
    <row r="75" spans="1:6" ht="12.75" customHeight="1">
      <c r="A75" s="31"/>
      <c r="B75" s="32"/>
      <c r="C75" s="4"/>
      <c r="D75" s="61"/>
      <c r="E75" s="61"/>
      <c r="F75" s="78">
        <f t="shared" si="0"/>
        <v>0</v>
      </c>
    </row>
    <row r="76" spans="1:6" ht="17.25" customHeight="1">
      <c r="A76" s="27" t="s">
        <v>62</v>
      </c>
      <c r="B76" s="30"/>
      <c r="C76" s="3" t="s">
        <v>63</v>
      </c>
      <c r="D76" s="64">
        <f>SUM(D78:D82)</f>
        <v>305903</v>
      </c>
      <c r="E76" s="64">
        <f>SUM(E78:E80)</f>
        <v>0</v>
      </c>
      <c r="F76" s="81">
        <f t="shared" si="0"/>
        <v>305903</v>
      </c>
    </row>
    <row r="77" spans="1:6" ht="13.5">
      <c r="A77" s="31"/>
      <c r="B77" s="32"/>
      <c r="C77" s="4"/>
      <c r="D77" s="63"/>
      <c r="E77" s="63"/>
      <c r="F77" s="78">
        <f t="shared" si="0"/>
        <v>0</v>
      </c>
    </row>
    <row r="78" spans="1:6" ht="17.25" customHeight="1">
      <c r="A78" s="31"/>
      <c r="B78" s="32" t="s">
        <v>7</v>
      </c>
      <c r="C78" s="4" t="s">
        <v>8</v>
      </c>
      <c r="D78" s="63">
        <v>169890</v>
      </c>
      <c r="E78" s="63">
        <v>0</v>
      </c>
      <c r="F78" s="78">
        <f t="shared" si="0"/>
        <v>169890</v>
      </c>
    </row>
    <row r="79" spans="1:6" ht="53.25" customHeight="1">
      <c r="A79" s="31"/>
      <c r="B79" s="29" t="s">
        <v>13</v>
      </c>
      <c r="C79" s="4" t="s">
        <v>91</v>
      </c>
      <c r="D79" s="63">
        <v>10000</v>
      </c>
      <c r="E79" s="63">
        <v>0</v>
      </c>
      <c r="F79" s="76">
        <f t="shared" si="0"/>
        <v>10000</v>
      </c>
    </row>
    <row r="80" spans="1:6" ht="15" customHeight="1">
      <c r="A80" s="31"/>
      <c r="B80" s="29" t="s">
        <v>22</v>
      </c>
      <c r="C80" s="4" t="s">
        <v>71</v>
      </c>
      <c r="D80" s="63">
        <v>8000</v>
      </c>
      <c r="E80" s="63">
        <v>0</v>
      </c>
      <c r="F80" s="76">
        <f t="shared" si="0"/>
        <v>8000</v>
      </c>
    </row>
    <row r="81" spans="1:6" ht="83.25" customHeight="1">
      <c r="A81" s="31"/>
      <c r="B81" s="29" t="s">
        <v>106</v>
      </c>
      <c r="C81" s="4" t="s">
        <v>108</v>
      </c>
      <c r="D81" s="63">
        <v>107884</v>
      </c>
      <c r="E81" s="63">
        <v>0</v>
      </c>
      <c r="F81" s="76">
        <f t="shared" si="0"/>
        <v>107884</v>
      </c>
    </row>
    <row r="82" spans="1:6" ht="83.25" customHeight="1">
      <c r="A82" s="31"/>
      <c r="B82" s="29" t="s">
        <v>107</v>
      </c>
      <c r="C82" s="4" t="s">
        <v>108</v>
      </c>
      <c r="D82" s="63">
        <v>10129</v>
      </c>
      <c r="E82" s="63"/>
      <c r="F82" s="76"/>
    </row>
    <row r="83" spans="1:6" ht="15" customHeight="1">
      <c r="A83" s="31"/>
      <c r="B83" s="29"/>
      <c r="C83" s="4"/>
      <c r="D83" s="63"/>
      <c r="E83" s="63"/>
      <c r="F83" s="76"/>
    </row>
    <row r="84" spans="1:6" ht="13.5">
      <c r="A84" s="27" t="s">
        <v>66</v>
      </c>
      <c r="B84" s="30"/>
      <c r="C84" s="3" t="s">
        <v>67</v>
      </c>
      <c r="D84" s="64">
        <f>SUM(D86)</f>
        <v>200</v>
      </c>
      <c r="E84" s="64">
        <f>SUM(E86)</f>
        <v>0</v>
      </c>
      <c r="F84" s="77">
        <f t="shared" si="0"/>
        <v>200</v>
      </c>
    </row>
    <row r="85" spans="1:6" ht="11.25" customHeight="1">
      <c r="A85" s="31"/>
      <c r="B85" s="32"/>
      <c r="C85" s="4"/>
      <c r="D85" s="63"/>
      <c r="E85" s="63"/>
      <c r="F85" s="76">
        <f t="shared" si="0"/>
        <v>0</v>
      </c>
    </row>
    <row r="86" spans="1:6" ht="52.5" customHeight="1">
      <c r="A86" s="31"/>
      <c r="B86" s="33" t="s">
        <v>24</v>
      </c>
      <c r="C86" s="5" t="s">
        <v>25</v>
      </c>
      <c r="D86" s="63">
        <v>200</v>
      </c>
      <c r="E86" s="63">
        <v>0</v>
      </c>
      <c r="F86" s="76">
        <f aca="true" t="shared" si="1" ref="F86:F127">SUM(D86:E86)</f>
        <v>200</v>
      </c>
    </row>
    <row r="87" spans="1:6" ht="12" customHeight="1">
      <c r="A87" s="31"/>
      <c r="B87" s="33"/>
      <c r="C87" s="5"/>
      <c r="D87" s="63"/>
      <c r="E87" s="63"/>
      <c r="F87" s="76">
        <f t="shared" si="1"/>
        <v>0</v>
      </c>
    </row>
    <row r="88" spans="1:6" ht="13.5">
      <c r="A88" s="27" t="s">
        <v>69</v>
      </c>
      <c r="B88" s="30"/>
      <c r="C88" s="3" t="s">
        <v>70</v>
      </c>
      <c r="D88" s="64">
        <f>SUM(D90:D100)</f>
        <v>3496000</v>
      </c>
      <c r="E88" s="64">
        <f>SUM(E90:E106)</f>
        <v>0</v>
      </c>
      <c r="F88" s="77">
        <f>SUM(D88:E88)</f>
        <v>3496000</v>
      </c>
    </row>
    <row r="89" spans="1:6" ht="13.5">
      <c r="A89" s="31"/>
      <c r="B89" s="32"/>
      <c r="C89" s="4"/>
      <c r="D89" s="63"/>
      <c r="E89" s="63"/>
      <c r="F89" s="76">
        <f t="shared" si="1"/>
        <v>0</v>
      </c>
    </row>
    <row r="90" spans="1:6" ht="16.5" customHeight="1">
      <c r="A90" s="31"/>
      <c r="B90" s="32" t="s">
        <v>17</v>
      </c>
      <c r="C90" s="5" t="s">
        <v>18</v>
      </c>
      <c r="D90" s="63">
        <v>10000</v>
      </c>
      <c r="E90" s="63">
        <v>0</v>
      </c>
      <c r="F90" s="76">
        <f t="shared" si="1"/>
        <v>10000</v>
      </c>
    </row>
    <row r="91" spans="1:6" ht="84" customHeight="1">
      <c r="A91" s="31"/>
      <c r="B91" s="29" t="s">
        <v>110</v>
      </c>
      <c r="C91" s="5" t="s">
        <v>111</v>
      </c>
      <c r="D91" s="63">
        <v>5000</v>
      </c>
      <c r="E91" s="63">
        <v>0</v>
      </c>
      <c r="F91" s="76">
        <v>5000</v>
      </c>
    </row>
    <row r="92" spans="1:6" ht="17.25" customHeight="1">
      <c r="A92" s="31"/>
      <c r="B92" s="32" t="s">
        <v>22</v>
      </c>
      <c r="C92" s="5" t="s">
        <v>71</v>
      </c>
      <c r="D92" s="63">
        <v>25000</v>
      </c>
      <c r="E92" s="63">
        <v>0</v>
      </c>
      <c r="F92" s="76">
        <f t="shared" si="1"/>
        <v>25000</v>
      </c>
    </row>
    <row r="93" spans="1:6" ht="51.75" customHeight="1">
      <c r="A93" s="31"/>
      <c r="B93" s="29" t="s">
        <v>24</v>
      </c>
      <c r="C93" s="5" t="s">
        <v>25</v>
      </c>
      <c r="D93" s="66">
        <v>2703000</v>
      </c>
      <c r="E93" s="66">
        <v>0</v>
      </c>
      <c r="F93" s="76">
        <f t="shared" si="1"/>
        <v>2703000</v>
      </c>
    </row>
    <row r="94" spans="1:10" ht="45" customHeight="1">
      <c r="A94" s="31"/>
      <c r="B94" s="29" t="s">
        <v>64</v>
      </c>
      <c r="C94" s="5" t="s">
        <v>65</v>
      </c>
      <c r="D94" s="63">
        <v>728000</v>
      </c>
      <c r="E94" s="63">
        <v>0</v>
      </c>
      <c r="F94" s="76">
        <f t="shared" si="1"/>
        <v>728000</v>
      </c>
      <c r="J94" s="14"/>
    </row>
    <row r="95" spans="1:6" ht="20.25" customHeight="1" hidden="1">
      <c r="A95" s="27" t="s">
        <v>74</v>
      </c>
      <c r="B95" s="30"/>
      <c r="C95" s="3" t="s">
        <v>75</v>
      </c>
      <c r="D95" s="64"/>
      <c r="E95" s="64"/>
      <c r="F95" s="76">
        <f t="shared" si="1"/>
        <v>0</v>
      </c>
    </row>
    <row r="96" spans="1:6" ht="13.5" hidden="1">
      <c r="A96" s="38"/>
      <c r="B96" s="39"/>
      <c r="C96" s="7"/>
      <c r="D96" s="67"/>
      <c r="E96" s="67"/>
      <c r="F96" s="76">
        <f t="shared" si="1"/>
        <v>0</v>
      </c>
    </row>
    <row r="97" spans="1:6" ht="78" customHeight="1" hidden="1">
      <c r="A97" s="38"/>
      <c r="B97" s="40" t="s">
        <v>76</v>
      </c>
      <c r="C97" s="8" t="s">
        <v>77</v>
      </c>
      <c r="D97" s="67"/>
      <c r="E97" s="67"/>
      <c r="F97" s="76">
        <f t="shared" si="1"/>
        <v>0</v>
      </c>
    </row>
    <row r="98" spans="1:6" ht="13.5" hidden="1">
      <c r="A98" s="38"/>
      <c r="B98" s="40"/>
      <c r="C98" s="7"/>
      <c r="D98" s="67"/>
      <c r="E98" s="67"/>
      <c r="F98" s="76">
        <f t="shared" si="1"/>
        <v>0</v>
      </c>
    </row>
    <row r="99" spans="1:6" ht="80.25" customHeight="1" hidden="1">
      <c r="A99" s="38"/>
      <c r="B99" s="40" t="s">
        <v>78</v>
      </c>
      <c r="C99" s="8" t="s">
        <v>77</v>
      </c>
      <c r="D99" s="67"/>
      <c r="E99" s="67"/>
      <c r="F99" s="76">
        <f t="shared" si="1"/>
        <v>0</v>
      </c>
    </row>
    <row r="100" spans="1:6" ht="54">
      <c r="A100" s="56"/>
      <c r="B100" s="40" t="s">
        <v>72</v>
      </c>
      <c r="C100" s="8" t="s">
        <v>103</v>
      </c>
      <c r="D100" s="68">
        <v>25000</v>
      </c>
      <c r="E100" s="68"/>
      <c r="F100" s="76"/>
    </row>
    <row r="101" spans="1:6" ht="13.5">
      <c r="A101" s="56"/>
      <c r="B101" s="57"/>
      <c r="C101" s="8"/>
      <c r="D101" s="68"/>
      <c r="E101" s="68"/>
      <c r="F101" s="76"/>
    </row>
    <row r="102" spans="1:6" ht="13.5">
      <c r="A102" s="38" t="s">
        <v>74</v>
      </c>
      <c r="B102" s="39"/>
      <c r="C102" s="7" t="s">
        <v>75</v>
      </c>
      <c r="D102" s="67">
        <v>141318</v>
      </c>
      <c r="E102" s="67"/>
      <c r="F102" s="77">
        <v>141318</v>
      </c>
    </row>
    <row r="103" spans="1:6" ht="13.5">
      <c r="A103" s="56"/>
      <c r="B103" s="57"/>
      <c r="C103" s="8"/>
      <c r="D103" s="68"/>
      <c r="E103" s="68"/>
      <c r="F103" s="76"/>
    </row>
    <row r="104" spans="1:6" ht="40.5">
      <c r="A104" s="56"/>
      <c r="B104" s="40" t="s">
        <v>64</v>
      </c>
      <c r="C104" s="5" t="s">
        <v>65</v>
      </c>
      <c r="D104" s="68">
        <v>141318</v>
      </c>
      <c r="E104" s="68"/>
      <c r="F104" s="76">
        <v>141318</v>
      </c>
    </row>
    <row r="105" spans="1:6" ht="13.5">
      <c r="A105" s="56"/>
      <c r="B105" s="57"/>
      <c r="C105" s="8"/>
      <c r="D105" s="68"/>
      <c r="E105" s="68"/>
      <c r="F105" s="76"/>
    </row>
    <row r="106" spans="1:6" ht="13.5">
      <c r="A106" s="38"/>
      <c r="B106" s="39"/>
      <c r="C106" s="7"/>
      <c r="D106" s="67"/>
      <c r="E106" s="67"/>
      <c r="F106" s="76">
        <f t="shared" si="1"/>
        <v>0</v>
      </c>
    </row>
    <row r="107" spans="1:6" ht="27">
      <c r="A107" s="41" t="s">
        <v>95</v>
      </c>
      <c r="B107" s="39"/>
      <c r="C107" s="7" t="s">
        <v>96</v>
      </c>
      <c r="D107" s="67">
        <f>SUM(D109:D113)</f>
        <v>1111000</v>
      </c>
      <c r="E107" s="67">
        <f>SUM(E109:E113)</f>
        <v>1349945</v>
      </c>
      <c r="F107" s="79">
        <f>SUM(F109:F113)</f>
        <v>2460945</v>
      </c>
    </row>
    <row r="108" spans="1:6" ht="13.5">
      <c r="A108" s="38"/>
      <c r="B108" s="39"/>
      <c r="C108" s="3"/>
      <c r="D108" s="67"/>
      <c r="E108" s="69"/>
      <c r="F108" s="76">
        <f t="shared" si="1"/>
        <v>0</v>
      </c>
    </row>
    <row r="109" spans="1:6" ht="54">
      <c r="A109" s="38"/>
      <c r="B109" s="40" t="s">
        <v>54</v>
      </c>
      <c r="C109" s="4" t="s">
        <v>55</v>
      </c>
      <c r="D109" s="68">
        <v>910000</v>
      </c>
      <c r="E109" s="71"/>
      <c r="F109" s="76">
        <v>910000</v>
      </c>
    </row>
    <row r="110" spans="1:6" ht="18" customHeight="1">
      <c r="A110" s="38"/>
      <c r="B110" s="40" t="s">
        <v>7</v>
      </c>
      <c r="C110" s="5" t="s">
        <v>98</v>
      </c>
      <c r="D110" s="70">
        <v>200000</v>
      </c>
      <c r="E110" s="71">
        <v>0</v>
      </c>
      <c r="F110" s="76">
        <f t="shared" si="1"/>
        <v>200000</v>
      </c>
    </row>
    <row r="111" spans="1:6" ht="18" customHeight="1">
      <c r="A111" s="38"/>
      <c r="B111" s="40" t="s">
        <v>115</v>
      </c>
      <c r="C111" s="83"/>
      <c r="D111" s="70">
        <v>1000</v>
      </c>
      <c r="E111" s="72">
        <v>0</v>
      </c>
      <c r="F111" s="76">
        <v>1000</v>
      </c>
    </row>
    <row r="112" spans="1:6" ht="81.75" customHeight="1">
      <c r="A112" s="38"/>
      <c r="B112" s="40" t="s">
        <v>104</v>
      </c>
      <c r="C112" s="55" t="s">
        <v>105</v>
      </c>
      <c r="D112" s="70"/>
      <c r="E112" s="72">
        <v>531545</v>
      </c>
      <c r="F112" s="76">
        <v>531545</v>
      </c>
    </row>
    <row r="113" spans="1:6" ht="44.25" customHeight="1">
      <c r="A113" s="38"/>
      <c r="B113" s="40" t="s">
        <v>112</v>
      </c>
      <c r="C113" s="55" t="s">
        <v>113</v>
      </c>
      <c r="D113" s="70"/>
      <c r="E113" s="72">
        <v>818400</v>
      </c>
      <c r="F113" s="76">
        <v>818400</v>
      </c>
    </row>
    <row r="114" spans="1:6" ht="13.5">
      <c r="A114" s="38"/>
      <c r="B114" s="39"/>
      <c r="C114" s="7"/>
      <c r="D114" s="67"/>
      <c r="E114" s="67"/>
      <c r="F114" s="76">
        <f t="shared" si="1"/>
        <v>0</v>
      </c>
    </row>
    <row r="115" spans="1:6" ht="32.25" customHeight="1">
      <c r="A115" s="42" t="s">
        <v>79</v>
      </c>
      <c r="B115" s="39"/>
      <c r="C115" s="7" t="s">
        <v>80</v>
      </c>
      <c r="D115" s="67">
        <f>SUM(D117:D119)</f>
        <v>35000</v>
      </c>
      <c r="E115" s="67">
        <f>SUM(E117:E119)</f>
        <v>85306</v>
      </c>
      <c r="F115" s="77">
        <f t="shared" si="1"/>
        <v>120306</v>
      </c>
    </row>
    <row r="116" spans="1:6" ht="13.5">
      <c r="A116" s="47"/>
      <c r="B116" s="39"/>
      <c r="C116" s="49"/>
      <c r="D116" s="67"/>
      <c r="E116" s="67"/>
      <c r="F116" s="76">
        <f t="shared" si="1"/>
        <v>0</v>
      </c>
    </row>
    <row r="117" spans="1:6" ht="52.5" customHeight="1">
      <c r="A117" s="48"/>
      <c r="B117" s="29" t="s">
        <v>13</v>
      </c>
      <c r="C117" s="50" t="s">
        <v>91</v>
      </c>
      <c r="D117" s="63">
        <v>25000</v>
      </c>
      <c r="E117" s="63">
        <v>0</v>
      </c>
      <c r="F117" s="76">
        <f t="shared" si="1"/>
        <v>25000</v>
      </c>
    </row>
    <row r="118" spans="1:7" s="18" customFormat="1" ht="14.25" customHeight="1">
      <c r="A118" s="48"/>
      <c r="B118" s="29" t="s">
        <v>17</v>
      </c>
      <c r="C118" s="50" t="s">
        <v>92</v>
      </c>
      <c r="D118" s="63">
        <v>10000</v>
      </c>
      <c r="E118" s="63">
        <v>0</v>
      </c>
      <c r="F118" s="76">
        <f t="shared" si="1"/>
        <v>10000</v>
      </c>
      <c r="G118" s="19"/>
    </row>
    <row r="119" spans="1:6" s="14" customFormat="1" ht="84.75" customHeight="1">
      <c r="A119" s="47"/>
      <c r="B119" s="40" t="s">
        <v>104</v>
      </c>
      <c r="C119" s="55" t="s">
        <v>105</v>
      </c>
      <c r="D119" s="68">
        <v>0</v>
      </c>
      <c r="E119" s="68">
        <v>85306</v>
      </c>
      <c r="F119" s="76">
        <f t="shared" si="1"/>
        <v>85306</v>
      </c>
    </row>
    <row r="120" spans="1:6" s="14" customFormat="1" ht="14.25" customHeight="1">
      <c r="A120" s="47"/>
      <c r="B120" s="40"/>
      <c r="C120" s="51"/>
      <c r="D120" s="68"/>
      <c r="E120" s="68"/>
      <c r="F120" s="76"/>
    </row>
    <row r="121" spans="1:6" ht="15" customHeight="1">
      <c r="A121" s="47" t="s">
        <v>99</v>
      </c>
      <c r="B121" s="40"/>
      <c r="C121" s="52" t="s">
        <v>100</v>
      </c>
      <c r="D121" s="73">
        <f>SUM(D123:D126)</f>
        <v>794803</v>
      </c>
      <c r="E121" s="73">
        <v>0</v>
      </c>
      <c r="F121" s="77">
        <f t="shared" si="1"/>
        <v>794803</v>
      </c>
    </row>
    <row r="122" spans="1:6" ht="15" customHeight="1">
      <c r="A122" s="47"/>
      <c r="B122" s="40"/>
      <c r="C122" s="53"/>
      <c r="D122" s="68"/>
      <c r="E122" s="68"/>
      <c r="F122" s="76">
        <f t="shared" si="1"/>
        <v>0</v>
      </c>
    </row>
    <row r="123" spans="1:6" ht="16.5" customHeight="1">
      <c r="A123" s="47"/>
      <c r="B123" s="40" t="s">
        <v>17</v>
      </c>
      <c r="C123" s="53" t="s">
        <v>101</v>
      </c>
      <c r="D123" s="68">
        <v>715000</v>
      </c>
      <c r="E123" s="68">
        <v>0</v>
      </c>
      <c r="F123" s="76">
        <f t="shared" si="1"/>
        <v>715000</v>
      </c>
    </row>
    <row r="124" spans="1:6" ht="19.5" customHeight="1">
      <c r="A124" s="47"/>
      <c r="B124" s="40" t="s">
        <v>116</v>
      </c>
      <c r="C124" s="53" t="s">
        <v>117</v>
      </c>
      <c r="D124" s="68">
        <v>18</v>
      </c>
      <c r="E124" s="68">
        <v>0</v>
      </c>
      <c r="F124" s="76">
        <f t="shared" si="1"/>
        <v>18</v>
      </c>
    </row>
    <row r="125" spans="1:6" ht="13.5">
      <c r="A125" s="47"/>
      <c r="B125" s="40" t="s">
        <v>22</v>
      </c>
      <c r="C125" s="53" t="s">
        <v>114</v>
      </c>
      <c r="D125" s="68">
        <v>77166</v>
      </c>
      <c r="E125" s="68">
        <v>0</v>
      </c>
      <c r="F125" s="76">
        <f t="shared" si="1"/>
        <v>77166</v>
      </c>
    </row>
    <row r="126" spans="1:6" ht="13.5">
      <c r="A126" s="47"/>
      <c r="B126" s="40" t="s">
        <v>115</v>
      </c>
      <c r="C126" s="53"/>
      <c r="D126" s="68">
        <v>2619</v>
      </c>
      <c r="E126" s="68">
        <v>0</v>
      </c>
      <c r="F126" s="76">
        <f t="shared" si="1"/>
        <v>2619</v>
      </c>
    </row>
    <row r="127" spans="1:6" ht="14.25" customHeight="1">
      <c r="A127" s="47"/>
      <c r="B127" s="40"/>
      <c r="C127" s="51"/>
      <c r="D127" s="68"/>
      <c r="E127" s="63"/>
      <c r="F127" s="76">
        <f t="shared" si="1"/>
        <v>0</v>
      </c>
    </row>
    <row r="128" spans="1:6" ht="13.5">
      <c r="A128" s="43"/>
      <c r="B128" s="54"/>
      <c r="C128" s="45" t="s">
        <v>81</v>
      </c>
      <c r="D128" s="74">
        <f>D18+D22+D30+D40+D44+D49+D53+D72+D76+D84+D88+D107+D115+D121+D102+D14+I125</f>
        <v>30757559</v>
      </c>
      <c r="E128" s="74">
        <f>E18+E22+E30+E40+E44+E49+E53+E72+E76+E84+E88+E107+E115+E121+E102+E14</f>
        <v>2645359</v>
      </c>
      <c r="F128" s="80">
        <f>F18+F22+F30+F40+F44+F49+F53+F72+F76+F84+F88+F107+F115+F121+F102+F14</f>
        <v>33402918</v>
      </c>
    </row>
    <row r="130" ht="12.75">
      <c r="E130" s="9"/>
    </row>
    <row r="131" ht="12.75">
      <c r="E131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Bogusława Paul</cp:lastModifiedBy>
  <cp:lastPrinted>2013-04-29T05:41:38Z</cp:lastPrinted>
  <dcterms:created xsi:type="dcterms:W3CDTF">1997-02-26T13:46:56Z</dcterms:created>
  <dcterms:modified xsi:type="dcterms:W3CDTF">2013-04-29T05:42:28Z</dcterms:modified>
  <cp:category/>
  <cp:version/>
  <cp:contentType/>
  <cp:contentStatus/>
</cp:coreProperties>
</file>