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<sst xmlns="http://schemas.openxmlformats.org/spreadsheetml/2006/main" count="152" uniqueCount="113">
  <si>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</si>
  <si>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</si>
  <si>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</si>
  <si>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</si>
  <si>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</si>
  <si>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</si>
  <si>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</si>
  <si>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</si>
  <si>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</si>
  <si>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</si>
  <si>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</si>
  <si>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</si>
  <si>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</si>
  <si>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</si>
  <si>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</si>
  <si>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</si>
  <si>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Wpłaty z tytułu odpłatnego nabycia prawa własności nieruchomości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</si>
  <si>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</si>
  <si>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</si>
  <si>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</si>
  <si>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</si>
  <si>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</si>
  <si>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</si>
  <si>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</si>
  <si>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</si>
  <si>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</si>
  <si>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</si>
  <si>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</si>
  <si>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</si>
  <si>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</si>
  <si>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</si>
  <si>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</si>
  <si>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</si>
  <si>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</si>
  <si>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</si>
  <si>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</si>
  <si>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</si>
  <si>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</si>
  <si>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</si>
  <si>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</si>
  <si>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</si>
  <si>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</si>
  <si>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</si>
  <si>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</si>
  <si>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</si>
  <si>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</si>
  <si>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</si>
  <si>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</si>
  <si>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</si>
  <si>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</si>
  <si>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</si>
  <si>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</si>
  <si>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</si>
  <si>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</si>
  <si>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</si>
  <si>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</si>
  <si>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</si>
  <si>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</si>
  <si>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</si>
  <si>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</si>
  <si>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</si>
  <si>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</si>
  <si>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</si>
  <si>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</si>
  <si>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</si>
  <si>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Dotacje celowe otrzymane z budżetu pańśtwa na realziację własnych zadań bieżących gmin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</si>
  <si>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</si>
  <si>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</si>
  <si>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</si>
  <si>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</si>
  <si>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</si>
  <si>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</si>
  <si>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</si>
  <si>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</si>
  <si>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</si>
  <si>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</si>
  <si>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</si>
  <si>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</si>
  <si>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</si>
  <si>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</si>
  <si>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</si>
  <si>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</si>
  <si>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</si>
  <si>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</si>
  <si>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</si>
  <si>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</si>
  <si>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</si>
  <si>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</si>
  <si>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</si>
  <si>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</si>
  <si>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Wpływy z opłat za wydawanie zezwoleń na sprzedaż alkoholu</t>
  </si>
  <si>
    <t>Dochody z najmu i dzierżawy skałdników majątkowych SP, jst lub innych jednostek zaliczanych do sfp oraz innych umów o podobnym charakterze</t>
  </si>
  <si>
    <t>Wpływyw z usług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</si>
  <si>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</si>
  <si>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</si>
  <si>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900</t>
  </si>
  <si>
    <t>Gospodarka komunalna i ochrona środowiska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</si>
  <si>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</si>
  <si>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Wpływy z róznych opłat</t>
  </si>
  <si>
    <t>926</t>
  </si>
  <si>
    <t>Kultura fizyczna i sport</t>
  </si>
  <si>
    <t>PLAN DOCHODÓW BUDŻETU GMINY NA ROK 2012</t>
  </si>
  <si>
    <t xml:space="preserve">0970 </t>
  </si>
  <si>
    <t xml:space="preserve">Wpływy z usług </t>
  </si>
  <si>
    <t>6207</t>
  </si>
  <si>
    <t>Dotacje celowe w ramach programów finansowanych z udziałem środków europejskich oraz środków, o których mowa w art.. 5 ust. 1 pkt 3 oraz ust. 3 pkt 5 i 6 ustawy, lub płatności w ramach budżetu środków europejskich</t>
  </si>
  <si>
    <t>Załącznik Nr 1 do Uchwały Nr XV/119/2011 Rady Miejskiej w Kietrzu z dnia 29 grudnia 2011r.</t>
  </si>
  <si>
    <t>2320</t>
  </si>
  <si>
    <t>Dotacje celowe otrzymane z powiatu na zadania bieżące realizowane na podstawie porozumień między jst</t>
  </si>
  <si>
    <t>010</t>
  </si>
  <si>
    <t>Rolnictwo i łowiectwo</t>
  </si>
  <si>
    <t xml:space="preserve">                    Załącznik Nr 2 do Uchwały Nr XIX/151/2012</t>
  </si>
  <si>
    <t>Rady Miejskiej w Kietrzu z dnia 26 kwietnia 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</si>
</sst>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11">
    <font>
      <sz val="10"/>
      <name val="Arial CE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3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2" borderId="19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3" fontId="2" fillId="4" borderId="3" xfId="0" applyNumberFormat="1" applyFont="1" applyFill="1" applyBorder="1" applyAlignment="1">
      <alignment/>
    </xf>
    <xf numFmtId="0" fontId="2" fillId="4" borderId="3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23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3" fontId="3" fillId="2" borderId="24" xfId="0" applyNumberFormat="1" applyFont="1" applyFill="1" applyBorder="1" applyAlignment="1">
      <alignment horizontal="right"/>
    </xf>
    <xf numFmtId="49" fontId="2" fillId="0" borderId="23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49" fontId="3" fillId="0" borderId="2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D3" sqref="D3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spans="4:6" ht="12.75">
      <c r="D1" s="88" t="s">
        <v>111</v>
      </c>
      <c r="E1" s="88"/>
      <c r="F1" s="88"/>
    </row>
    <row r="2" spans="4:7" ht="12.75">
      <c r="D2" s="88" t="s">
        <v>112</v>
      </c>
      <c r="E2" s="88"/>
      <c r="F2" s="88"/>
      <c r="G2" s="88"/>
    </row>
    <row r="3" spans="4:5" ht="12.75">
      <c r="D3" s="1"/>
      <c r="E3" s="65"/>
    </row>
    <row r="4" spans="1:5" ht="14.25" customHeight="1">
      <c r="A4" s="88" t="s">
        <v>106</v>
      </c>
      <c r="B4" s="88"/>
      <c r="C4" s="88"/>
      <c r="D4" s="88"/>
      <c r="E4" s="88"/>
    </row>
    <row r="5" spans="1:6" ht="33.75" customHeight="1">
      <c r="A5" s="42"/>
      <c r="B5" s="42"/>
      <c r="C5" s="43" t="s">
        <v>101</v>
      </c>
      <c r="D5" s="44"/>
      <c r="E5" s="44"/>
      <c r="F5" s="44"/>
    </row>
    <row r="7" spans="1:6" ht="13.5">
      <c r="A7" s="2"/>
      <c r="B7" s="2"/>
      <c r="C7" s="2"/>
      <c r="D7" s="62"/>
      <c r="E7" s="62"/>
      <c r="F7" s="2" t="s">
        <v>97</v>
      </c>
    </row>
    <row r="8" spans="1:7" ht="13.5">
      <c r="A8" s="38"/>
      <c r="B8" s="38"/>
      <c r="C8" s="38"/>
      <c r="D8" s="39" t="s">
        <v>84</v>
      </c>
      <c r="E8" s="38" t="s">
        <v>84</v>
      </c>
      <c r="F8" s="41" t="s">
        <v>86</v>
      </c>
      <c r="G8" s="28"/>
    </row>
    <row r="9" spans="1:6" ht="13.5">
      <c r="A9" s="39" t="s">
        <v>0</v>
      </c>
      <c r="B9" s="39" t="s">
        <v>1</v>
      </c>
      <c r="C9" s="39" t="s">
        <v>2</v>
      </c>
      <c r="D9" s="39" t="s">
        <v>85</v>
      </c>
      <c r="E9" s="39" t="s">
        <v>85</v>
      </c>
      <c r="F9" s="39" t="s">
        <v>87</v>
      </c>
    </row>
    <row r="10" spans="1:6" ht="13.5">
      <c r="A10" s="40"/>
      <c r="B10" s="40"/>
      <c r="C10" s="40"/>
      <c r="D10" s="40" t="s">
        <v>3</v>
      </c>
      <c r="E10" s="40" t="s">
        <v>4</v>
      </c>
      <c r="F10" s="40" t="s">
        <v>88</v>
      </c>
    </row>
    <row r="11" spans="1:6" ht="13.5">
      <c r="A11" s="25">
        <v>1</v>
      </c>
      <c r="B11" s="25">
        <v>2</v>
      </c>
      <c r="C11" s="25">
        <v>3</v>
      </c>
      <c r="D11" s="26">
        <v>4</v>
      </c>
      <c r="E11" s="25">
        <v>5</v>
      </c>
      <c r="F11" s="26">
        <v>6</v>
      </c>
    </row>
    <row r="12" spans="1:6" ht="13.5">
      <c r="A12" s="29"/>
      <c r="B12" s="30"/>
      <c r="C12" s="31"/>
      <c r="D12" s="32"/>
      <c r="E12" s="32"/>
      <c r="F12" s="33"/>
    </row>
    <row r="13" spans="1:6" ht="13.5">
      <c r="A13" s="86" t="s">
        <v>109</v>
      </c>
      <c r="B13" s="81"/>
      <c r="C13" s="23" t="s">
        <v>110</v>
      </c>
      <c r="D13" s="24">
        <v>699360</v>
      </c>
      <c r="E13" s="24"/>
      <c r="F13" s="82">
        <v>699360</v>
      </c>
    </row>
    <row r="14" spans="1:6" ht="13.5">
      <c r="A14" s="80"/>
      <c r="B14" s="81"/>
      <c r="C14" s="23"/>
      <c r="D14" s="24"/>
      <c r="E14" s="24"/>
      <c r="F14" s="82"/>
    </row>
    <row r="15" spans="1:6" ht="67.5">
      <c r="A15" s="83"/>
      <c r="B15" s="87" t="s">
        <v>24</v>
      </c>
      <c r="C15" s="6" t="s">
        <v>25</v>
      </c>
      <c r="D15" s="84">
        <v>699360</v>
      </c>
      <c r="E15" s="84"/>
      <c r="F15" s="85">
        <v>699360</v>
      </c>
    </row>
    <row r="16" spans="1:6" ht="13.5">
      <c r="A16" s="80"/>
      <c r="B16" s="81"/>
      <c r="C16" s="23"/>
      <c r="D16" s="24"/>
      <c r="E16" s="24"/>
      <c r="F16" s="82"/>
    </row>
    <row r="17" spans="1:6" ht="13.5">
      <c r="A17" s="45" t="s">
        <v>5</v>
      </c>
      <c r="B17" s="48"/>
      <c r="C17" s="23" t="s">
        <v>6</v>
      </c>
      <c r="D17" s="24">
        <f>SUM(D19)</f>
        <v>2000</v>
      </c>
      <c r="E17" s="24">
        <f>SUM(E19)</f>
        <v>0</v>
      </c>
      <c r="F17" s="8">
        <f>SUM(D17:E17)</f>
        <v>2000</v>
      </c>
    </row>
    <row r="18" spans="1:6" ht="13.5">
      <c r="A18" s="45"/>
      <c r="B18" s="48"/>
      <c r="C18" s="3"/>
      <c r="D18" s="4"/>
      <c r="E18" s="4"/>
      <c r="F18" s="5"/>
    </row>
    <row r="19" spans="1:6" ht="12" customHeight="1">
      <c r="A19" s="49"/>
      <c r="B19" s="50" t="s">
        <v>7</v>
      </c>
      <c r="C19" s="6" t="s">
        <v>8</v>
      </c>
      <c r="D19" s="7">
        <v>2000</v>
      </c>
      <c r="E19" s="7">
        <v>0</v>
      </c>
      <c r="F19" s="8">
        <f>SUM(D19:E19)</f>
        <v>2000</v>
      </c>
    </row>
    <row r="20" spans="1:6" ht="13.5">
      <c r="A20" s="49"/>
      <c r="B20" s="50"/>
      <c r="C20" s="6"/>
      <c r="D20" s="7"/>
      <c r="E20" s="7"/>
      <c r="F20" s="8">
        <f aca="true" t="shared" si="0" ref="F20:F82">SUM(D20:E20)</f>
        <v>0</v>
      </c>
    </row>
    <row r="21" spans="1:6" ht="17.25" customHeight="1">
      <c r="A21" s="45" t="s">
        <v>9</v>
      </c>
      <c r="B21" s="48"/>
      <c r="C21" s="3" t="s">
        <v>10</v>
      </c>
      <c r="D21" s="4">
        <f>SUM(D23:D28)</f>
        <v>1082875</v>
      </c>
      <c r="E21" s="4">
        <f>SUM(E23:E28)</f>
        <v>2120000</v>
      </c>
      <c r="F21" s="8">
        <f t="shared" si="0"/>
        <v>3202875</v>
      </c>
    </row>
    <row r="22" spans="1:6" ht="13.5">
      <c r="A22" s="49"/>
      <c r="B22" s="50"/>
      <c r="C22" s="6"/>
      <c r="D22" s="7"/>
      <c r="E22" s="7"/>
      <c r="F22" s="8">
        <f t="shared" si="0"/>
        <v>0</v>
      </c>
    </row>
    <row r="23" spans="1:6" ht="27" customHeight="1">
      <c r="A23" s="49"/>
      <c r="B23" s="47" t="s">
        <v>11</v>
      </c>
      <c r="C23" s="6" t="s">
        <v>12</v>
      </c>
      <c r="D23" s="7">
        <v>20000</v>
      </c>
      <c r="E23" s="7">
        <v>0</v>
      </c>
      <c r="F23" s="8">
        <f t="shared" si="0"/>
        <v>20000</v>
      </c>
    </row>
    <row r="24" spans="1:6" ht="51.75" customHeight="1">
      <c r="A24" s="49"/>
      <c r="B24" s="51" t="s">
        <v>13</v>
      </c>
      <c r="C24" s="6" t="s">
        <v>91</v>
      </c>
      <c r="D24" s="7">
        <v>940000</v>
      </c>
      <c r="E24" s="7">
        <v>0</v>
      </c>
      <c r="F24" s="8">
        <f t="shared" si="0"/>
        <v>940000</v>
      </c>
    </row>
    <row r="25" spans="1:6" ht="51" customHeight="1">
      <c r="A25" s="52"/>
      <c r="B25" s="47" t="s">
        <v>14</v>
      </c>
      <c r="C25" s="9" t="s">
        <v>94</v>
      </c>
      <c r="D25" s="7">
        <v>0</v>
      </c>
      <c r="E25" s="7">
        <v>20000</v>
      </c>
      <c r="F25" s="8">
        <f t="shared" si="0"/>
        <v>20000</v>
      </c>
    </row>
    <row r="26" spans="1:6" ht="27.75" customHeight="1">
      <c r="A26" s="49"/>
      <c r="B26" s="47" t="s">
        <v>15</v>
      </c>
      <c r="C26" s="9" t="s">
        <v>16</v>
      </c>
      <c r="D26" s="19">
        <v>0</v>
      </c>
      <c r="E26" s="19">
        <v>2100000</v>
      </c>
      <c r="F26" s="8">
        <f t="shared" si="0"/>
        <v>2100000</v>
      </c>
    </row>
    <row r="27" spans="1:6" ht="15" customHeight="1">
      <c r="A27" s="49"/>
      <c r="B27" s="50" t="s">
        <v>17</v>
      </c>
      <c r="C27" s="6" t="s">
        <v>18</v>
      </c>
      <c r="D27" s="7">
        <v>15000</v>
      </c>
      <c r="E27" s="7">
        <v>0</v>
      </c>
      <c r="F27" s="8">
        <f t="shared" si="0"/>
        <v>15000</v>
      </c>
    </row>
    <row r="28" spans="1:6" ht="40.5" customHeight="1">
      <c r="A28" s="49"/>
      <c r="B28" s="50" t="s">
        <v>22</v>
      </c>
      <c r="C28" s="6" t="s">
        <v>71</v>
      </c>
      <c r="D28" s="7">
        <v>107875</v>
      </c>
      <c r="E28" s="7">
        <v>0</v>
      </c>
      <c r="F28" s="8">
        <f t="shared" si="0"/>
        <v>107875</v>
      </c>
    </row>
    <row r="29" spans="1:6" ht="13.5">
      <c r="A29" s="49"/>
      <c r="B29" s="50"/>
      <c r="C29" s="6"/>
      <c r="D29" s="7"/>
      <c r="E29" s="7"/>
      <c r="F29" s="8">
        <f t="shared" si="0"/>
        <v>0</v>
      </c>
    </row>
    <row r="30" spans="1:6" ht="13.5">
      <c r="A30" s="45" t="s">
        <v>19</v>
      </c>
      <c r="B30" s="48"/>
      <c r="C30" s="11" t="s">
        <v>20</v>
      </c>
      <c r="D30" s="4">
        <f>SUM(D34:D36)</f>
        <v>99512</v>
      </c>
      <c r="E30" s="4">
        <f>SUM(E34:E36)</f>
        <v>0</v>
      </c>
      <c r="F30" s="8">
        <f t="shared" si="0"/>
        <v>99512</v>
      </c>
    </row>
    <row r="31" spans="1:6" ht="13.5">
      <c r="A31" s="45"/>
      <c r="B31" s="48"/>
      <c r="C31" s="11"/>
      <c r="D31" s="4"/>
      <c r="E31" s="4"/>
      <c r="F31" s="8">
        <f t="shared" si="0"/>
        <v>0</v>
      </c>
    </row>
    <row r="32" spans="1:6" ht="12" customHeight="1" hidden="1">
      <c r="A32" s="49"/>
      <c r="B32" s="50"/>
      <c r="C32" s="6"/>
      <c r="D32" s="7"/>
      <c r="E32" s="7"/>
      <c r="F32" s="8">
        <f t="shared" si="0"/>
        <v>0</v>
      </c>
    </row>
    <row r="33" spans="1:6" ht="13.5" hidden="1">
      <c r="A33" s="49"/>
      <c r="B33" s="50"/>
      <c r="C33" s="28"/>
      <c r="D33" s="7"/>
      <c r="E33" s="7"/>
      <c r="F33" s="8">
        <f t="shared" si="0"/>
        <v>0</v>
      </c>
    </row>
    <row r="34" spans="1:6" ht="14.25" customHeight="1">
      <c r="A34" s="49"/>
      <c r="B34" s="50" t="s">
        <v>22</v>
      </c>
      <c r="C34" s="6" t="s">
        <v>23</v>
      </c>
      <c r="D34" s="7">
        <v>4000</v>
      </c>
      <c r="E34" s="7">
        <v>0</v>
      </c>
      <c r="F34" s="8">
        <f t="shared" si="0"/>
        <v>4000</v>
      </c>
    </row>
    <row r="35" spans="1:6" ht="14.25" customHeight="1" hidden="1">
      <c r="A35" s="49"/>
      <c r="B35" s="50" t="s">
        <v>22</v>
      </c>
      <c r="C35" s="6" t="s">
        <v>23</v>
      </c>
      <c r="D35" s="7"/>
      <c r="E35" s="7"/>
      <c r="F35" s="8">
        <f t="shared" si="0"/>
        <v>0</v>
      </c>
    </row>
    <row r="36" spans="1:6" ht="39" customHeight="1">
      <c r="A36" s="49"/>
      <c r="B36" s="47" t="s">
        <v>24</v>
      </c>
      <c r="C36" s="6" t="s">
        <v>25</v>
      </c>
      <c r="D36" s="7">
        <v>95512</v>
      </c>
      <c r="E36" s="7">
        <v>0</v>
      </c>
      <c r="F36" s="8">
        <f t="shared" si="0"/>
        <v>95512</v>
      </c>
    </row>
    <row r="37" spans="1:6" ht="39" customHeight="1" hidden="1">
      <c r="A37" s="49"/>
      <c r="B37" s="47" t="s">
        <v>72</v>
      </c>
      <c r="C37" s="6" t="s">
        <v>73</v>
      </c>
      <c r="D37" s="7"/>
      <c r="E37" s="7"/>
      <c r="F37" s="8">
        <f t="shared" si="0"/>
        <v>0</v>
      </c>
    </row>
    <row r="38" spans="1:6" ht="13.5">
      <c r="A38" s="49"/>
      <c r="B38" s="50"/>
      <c r="C38" s="6"/>
      <c r="D38" s="12"/>
      <c r="E38" s="12"/>
      <c r="F38" s="8">
        <f t="shared" si="0"/>
        <v>0</v>
      </c>
    </row>
    <row r="39" spans="1:6" ht="40.5" customHeight="1">
      <c r="A39" s="53" t="s">
        <v>26</v>
      </c>
      <c r="B39" s="48"/>
      <c r="C39" s="3" t="s">
        <v>27</v>
      </c>
      <c r="D39" s="13">
        <f>SUM(D41)</f>
        <v>1980</v>
      </c>
      <c r="E39" s="12">
        <f>SUM(E41)</f>
        <v>0</v>
      </c>
      <c r="F39" s="8">
        <f t="shared" si="0"/>
        <v>1980</v>
      </c>
    </row>
    <row r="40" spans="1:6" ht="16.5" customHeight="1">
      <c r="A40" s="49"/>
      <c r="B40" s="50"/>
      <c r="C40" s="6"/>
      <c r="D40" s="12"/>
      <c r="E40" s="12"/>
      <c r="F40" s="8">
        <f t="shared" si="0"/>
        <v>0</v>
      </c>
    </row>
    <row r="41" spans="1:6" ht="64.5" customHeight="1">
      <c r="A41" s="49"/>
      <c r="B41" s="47" t="s">
        <v>24</v>
      </c>
      <c r="C41" s="9" t="s">
        <v>93</v>
      </c>
      <c r="D41" s="12">
        <v>1980</v>
      </c>
      <c r="E41" s="12">
        <v>0</v>
      </c>
      <c r="F41" s="8">
        <f t="shared" si="0"/>
        <v>1980</v>
      </c>
    </row>
    <row r="42" spans="1:6" ht="15" customHeight="1">
      <c r="A42" s="49"/>
      <c r="B42" s="47"/>
      <c r="C42" s="6"/>
      <c r="D42" s="12"/>
      <c r="E42" s="12"/>
      <c r="F42" s="8">
        <f t="shared" si="0"/>
        <v>0</v>
      </c>
    </row>
    <row r="43" spans="1:6" ht="17.25" customHeight="1">
      <c r="A43" s="45" t="s">
        <v>82</v>
      </c>
      <c r="B43" s="46"/>
      <c r="C43" s="3" t="s">
        <v>83</v>
      </c>
      <c r="D43" s="13">
        <f>SUM(D46)</f>
        <v>1000</v>
      </c>
      <c r="E43" s="13">
        <f>SUM(E46)</f>
        <v>0</v>
      </c>
      <c r="F43" s="8">
        <f t="shared" si="0"/>
        <v>1000</v>
      </c>
    </row>
    <row r="44" spans="1:6" ht="2.25" customHeight="1" hidden="1">
      <c r="A44" s="49"/>
      <c r="B44" s="50"/>
      <c r="C44" s="6"/>
      <c r="D44" s="12"/>
      <c r="E44" s="12"/>
      <c r="F44" s="8">
        <f t="shared" si="0"/>
        <v>0</v>
      </c>
    </row>
    <row r="45" spans="1:6" ht="13.5" customHeight="1">
      <c r="A45" s="49"/>
      <c r="B45" s="50"/>
      <c r="C45" s="6"/>
      <c r="D45" s="12"/>
      <c r="E45" s="12"/>
      <c r="F45" s="8">
        <f t="shared" si="0"/>
        <v>0</v>
      </c>
    </row>
    <row r="46" spans="1:6" ht="49.5" customHeight="1">
      <c r="A46" s="49"/>
      <c r="B46" s="47" t="s">
        <v>24</v>
      </c>
      <c r="C46" s="9" t="s">
        <v>25</v>
      </c>
      <c r="D46" s="12">
        <v>1000</v>
      </c>
      <c r="E46" s="12">
        <v>0</v>
      </c>
      <c r="F46" s="8">
        <f t="shared" si="0"/>
        <v>1000</v>
      </c>
    </row>
    <row r="47" spans="1:6" ht="12.75" customHeight="1">
      <c r="A47" s="49"/>
      <c r="B47" s="47"/>
      <c r="C47" s="9"/>
      <c r="D47" s="12"/>
      <c r="E47" s="12"/>
      <c r="F47" s="8">
        <f t="shared" si="0"/>
        <v>0</v>
      </c>
    </row>
    <row r="48" spans="1:6" ht="28.5" customHeight="1">
      <c r="A48" s="54" t="s">
        <v>28</v>
      </c>
      <c r="B48" s="48"/>
      <c r="C48" s="3" t="s">
        <v>29</v>
      </c>
      <c r="D48" s="13">
        <f>SUM(D50)</f>
        <v>5000</v>
      </c>
      <c r="E48" s="13">
        <f>SUM(E50)</f>
        <v>0</v>
      </c>
      <c r="F48" s="8">
        <f t="shared" si="0"/>
        <v>5000</v>
      </c>
    </row>
    <row r="49" spans="1:6" ht="15" customHeight="1">
      <c r="A49" s="54"/>
      <c r="B49" s="48"/>
      <c r="C49" s="3"/>
      <c r="D49" s="13"/>
      <c r="E49" s="13"/>
      <c r="F49" s="8">
        <f t="shared" si="0"/>
        <v>0</v>
      </c>
    </row>
    <row r="50" spans="1:6" ht="27">
      <c r="A50" s="49"/>
      <c r="B50" s="47" t="s">
        <v>21</v>
      </c>
      <c r="C50" s="9" t="s">
        <v>89</v>
      </c>
      <c r="D50" s="12">
        <v>5000</v>
      </c>
      <c r="E50" s="12">
        <v>0</v>
      </c>
      <c r="F50" s="8">
        <f t="shared" si="0"/>
        <v>5000</v>
      </c>
    </row>
    <row r="51" spans="1:6" ht="13.5">
      <c r="A51" s="49"/>
      <c r="B51" s="50"/>
      <c r="C51" s="6"/>
      <c r="D51" s="12"/>
      <c r="E51" s="12"/>
      <c r="F51" s="8">
        <f t="shared" si="0"/>
        <v>0</v>
      </c>
    </row>
    <row r="52" spans="1:6" ht="47.25" customHeight="1">
      <c r="A52" s="53" t="s">
        <v>30</v>
      </c>
      <c r="B52" s="48"/>
      <c r="C52" s="22" t="s">
        <v>31</v>
      </c>
      <c r="D52" s="4">
        <f>SUM(D54:D68)</f>
        <v>10950821</v>
      </c>
      <c r="E52" s="7">
        <f>SUM(E54:E68)</f>
        <v>0</v>
      </c>
      <c r="F52" s="8">
        <f t="shared" si="0"/>
        <v>10950821</v>
      </c>
    </row>
    <row r="53" spans="1:6" ht="13.5">
      <c r="A53" s="49"/>
      <c r="B53" s="50"/>
      <c r="C53" s="6"/>
      <c r="D53" s="7"/>
      <c r="E53" s="7"/>
      <c r="F53" s="8">
        <f t="shared" si="0"/>
        <v>0</v>
      </c>
    </row>
    <row r="54" spans="1:6" ht="15" customHeight="1">
      <c r="A54" s="49"/>
      <c r="B54" s="47" t="s">
        <v>32</v>
      </c>
      <c r="C54" s="9" t="s">
        <v>33</v>
      </c>
      <c r="D54" s="10">
        <v>4394761</v>
      </c>
      <c r="E54" s="7">
        <v>0</v>
      </c>
      <c r="F54" s="8">
        <f t="shared" si="0"/>
        <v>4394761</v>
      </c>
    </row>
    <row r="55" spans="1:6" ht="14.25" customHeight="1">
      <c r="A55" s="49"/>
      <c r="B55" s="47" t="s">
        <v>34</v>
      </c>
      <c r="C55" s="9" t="s">
        <v>35</v>
      </c>
      <c r="D55" s="10">
        <v>30000</v>
      </c>
      <c r="E55" s="7">
        <v>0</v>
      </c>
      <c r="F55" s="8">
        <f t="shared" si="0"/>
        <v>30000</v>
      </c>
    </row>
    <row r="56" spans="1:6" ht="15" customHeight="1">
      <c r="A56" s="49"/>
      <c r="B56" s="47" t="s">
        <v>36</v>
      </c>
      <c r="C56" s="9" t="s">
        <v>37</v>
      </c>
      <c r="D56" s="10">
        <v>3694000</v>
      </c>
      <c r="E56" s="7">
        <v>0</v>
      </c>
      <c r="F56" s="8">
        <f t="shared" si="0"/>
        <v>3694000</v>
      </c>
    </row>
    <row r="57" spans="1:6" ht="15" customHeight="1">
      <c r="A57" s="49"/>
      <c r="B57" s="47" t="s">
        <v>38</v>
      </c>
      <c r="C57" s="9" t="s">
        <v>39</v>
      </c>
      <c r="D57" s="10">
        <v>2260000</v>
      </c>
      <c r="E57" s="7">
        <v>0</v>
      </c>
      <c r="F57" s="8">
        <f t="shared" si="0"/>
        <v>2260000</v>
      </c>
    </row>
    <row r="58" spans="1:6" ht="12.75" customHeight="1">
      <c r="A58" s="49"/>
      <c r="B58" s="47" t="s">
        <v>40</v>
      </c>
      <c r="C58" s="9" t="s">
        <v>41</v>
      </c>
      <c r="D58" s="10">
        <v>7060</v>
      </c>
      <c r="E58" s="7">
        <v>0</v>
      </c>
      <c r="F58" s="8">
        <f t="shared" si="0"/>
        <v>7060</v>
      </c>
    </row>
    <row r="59" spans="1:6" ht="13.5" customHeight="1">
      <c r="A59" s="49"/>
      <c r="B59" s="47" t="s">
        <v>42</v>
      </c>
      <c r="C59" s="9" t="s">
        <v>43</v>
      </c>
      <c r="D59" s="10">
        <v>195000</v>
      </c>
      <c r="E59" s="7">
        <v>0</v>
      </c>
      <c r="F59" s="8">
        <f t="shared" si="0"/>
        <v>195000</v>
      </c>
    </row>
    <row r="60" spans="1:6" ht="43.5" customHeight="1">
      <c r="A60" s="49"/>
      <c r="B60" s="47" t="s">
        <v>44</v>
      </c>
      <c r="C60" s="9" t="s">
        <v>45</v>
      </c>
      <c r="D60" s="7">
        <v>15000</v>
      </c>
      <c r="E60" s="7">
        <v>0</v>
      </c>
      <c r="F60" s="8">
        <f t="shared" si="0"/>
        <v>15000</v>
      </c>
    </row>
    <row r="61" spans="1:6" ht="15" customHeight="1">
      <c r="A61" s="49"/>
      <c r="B61" s="47" t="s">
        <v>46</v>
      </c>
      <c r="C61" s="9" t="s">
        <v>47</v>
      </c>
      <c r="D61" s="10">
        <v>35000</v>
      </c>
      <c r="E61" s="7">
        <v>0</v>
      </c>
      <c r="F61" s="66">
        <f t="shared" si="0"/>
        <v>35000</v>
      </c>
    </row>
    <row r="62" spans="1:6" ht="12.75" customHeight="1">
      <c r="A62" s="49"/>
      <c r="B62" s="47" t="s">
        <v>48</v>
      </c>
      <c r="C62" s="9" t="s">
        <v>49</v>
      </c>
      <c r="D62" s="10">
        <v>45000</v>
      </c>
      <c r="E62" s="7">
        <v>0</v>
      </c>
      <c r="F62" s="66">
        <f t="shared" si="0"/>
        <v>45000</v>
      </c>
    </row>
    <row r="63" spans="1:6" ht="15" customHeight="1">
      <c r="A63" s="49"/>
      <c r="B63" s="50" t="s">
        <v>50</v>
      </c>
      <c r="C63" s="6" t="s">
        <v>51</v>
      </c>
      <c r="D63" s="7">
        <v>25000</v>
      </c>
      <c r="E63" s="7">
        <v>0</v>
      </c>
      <c r="F63" s="66">
        <f t="shared" si="0"/>
        <v>25000</v>
      </c>
    </row>
    <row r="64" spans="1:6" ht="12.75" customHeight="1">
      <c r="A64" s="49"/>
      <c r="B64" s="50" t="s">
        <v>52</v>
      </c>
      <c r="C64" s="6" t="s">
        <v>53</v>
      </c>
      <c r="D64" s="7">
        <v>15000</v>
      </c>
      <c r="E64" s="7">
        <v>0</v>
      </c>
      <c r="F64" s="66">
        <f t="shared" si="0"/>
        <v>15000</v>
      </c>
    </row>
    <row r="65" spans="1:6" ht="27" customHeight="1">
      <c r="A65" s="49"/>
      <c r="B65" s="47" t="s">
        <v>68</v>
      </c>
      <c r="C65" s="6" t="s">
        <v>90</v>
      </c>
      <c r="D65" s="7">
        <v>120000</v>
      </c>
      <c r="E65" s="7">
        <v>0</v>
      </c>
      <c r="F65" s="66">
        <f t="shared" si="0"/>
        <v>120000</v>
      </c>
    </row>
    <row r="66" spans="1:6" ht="51.75" customHeight="1">
      <c r="A66" s="55"/>
      <c r="B66" s="51" t="s">
        <v>54</v>
      </c>
      <c r="C66" s="6" t="s">
        <v>55</v>
      </c>
      <c r="D66" s="7">
        <v>5000</v>
      </c>
      <c r="E66" s="7">
        <v>0</v>
      </c>
      <c r="F66" s="66">
        <f t="shared" si="0"/>
        <v>5000</v>
      </c>
    </row>
    <row r="67" spans="1:6" ht="15" customHeight="1">
      <c r="A67" s="49"/>
      <c r="B67" s="50" t="s">
        <v>56</v>
      </c>
      <c r="C67" s="6" t="s">
        <v>57</v>
      </c>
      <c r="D67" s="7">
        <v>100000</v>
      </c>
      <c r="E67" s="7">
        <v>0</v>
      </c>
      <c r="F67" s="66">
        <f t="shared" si="0"/>
        <v>100000</v>
      </c>
    </row>
    <row r="68" spans="1:6" ht="12" customHeight="1">
      <c r="A68" s="49"/>
      <c r="B68" s="50" t="s">
        <v>7</v>
      </c>
      <c r="C68" s="6" t="s">
        <v>8</v>
      </c>
      <c r="D68" s="7">
        <v>10000</v>
      </c>
      <c r="E68" s="7">
        <v>0</v>
      </c>
      <c r="F68" s="66">
        <f t="shared" si="0"/>
        <v>10000</v>
      </c>
    </row>
    <row r="69" spans="1:6" ht="13.5">
      <c r="A69" s="49"/>
      <c r="B69" s="50"/>
      <c r="C69" s="6"/>
      <c r="D69" s="7"/>
      <c r="E69" s="7"/>
      <c r="F69" s="66">
        <f t="shared" si="0"/>
        <v>0</v>
      </c>
    </row>
    <row r="70" spans="1:6" ht="15" customHeight="1">
      <c r="A70" s="45" t="s">
        <v>58</v>
      </c>
      <c r="B70" s="48"/>
      <c r="C70" s="3" t="s">
        <v>59</v>
      </c>
      <c r="D70" s="4">
        <f>SUM(D72)</f>
        <v>11547562</v>
      </c>
      <c r="E70" s="4">
        <f>SUM(E72)</f>
        <v>0</v>
      </c>
      <c r="F70" s="66">
        <f t="shared" si="0"/>
        <v>11547562</v>
      </c>
    </row>
    <row r="71" spans="1:6" ht="13.5">
      <c r="A71" s="49"/>
      <c r="B71" s="50"/>
      <c r="C71" s="6"/>
      <c r="D71" s="7"/>
      <c r="E71" s="7"/>
      <c r="F71" s="66">
        <f t="shared" si="0"/>
        <v>0</v>
      </c>
    </row>
    <row r="72" spans="1:6" ht="15.75" customHeight="1">
      <c r="A72" s="49"/>
      <c r="B72" s="50" t="s">
        <v>60</v>
      </c>
      <c r="C72" s="6" t="s">
        <v>61</v>
      </c>
      <c r="D72" s="7">
        <v>11547562</v>
      </c>
      <c r="E72" s="7">
        <v>0</v>
      </c>
      <c r="F72" s="66">
        <f t="shared" si="0"/>
        <v>11547562</v>
      </c>
    </row>
    <row r="73" spans="1:6" ht="12.75" customHeight="1">
      <c r="A73" s="49"/>
      <c r="B73" s="50"/>
      <c r="C73" s="6"/>
      <c r="D73" s="7"/>
      <c r="E73" s="7"/>
      <c r="F73" s="66">
        <f t="shared" si="0"/>
        <v>0</v>
      </c>
    </row>
    <row r="74" spans="1:6" ht="17.25" customHeight="1">
      <c r="A74" s="45" t="s">
        <v>62</v>
      </c>
      <c r="B74" s="48"/>
      <c r="C74" s="3" t="s">
        <v>63</v>
      </c>
      <c r="D74" s="13">
        <f>SUM(D76:D79)</f>
        <v>170000</v>
      </c>
      <c r="E74" s="13">
        <f>SUM(E76:E79)</f>
        <v>295855</v>
      </c>
      <c r="F74" s="66">
        <f t="shared" si="0"/>
        <v>465855</v>
      </c>
    </row>
    <row r="75" spans="1:6" ht="13.5">
      <c r="A75" s="49"/>
      <c r="B75" s="50"/>
      <c r="C75" s="6"/>
      <c r="D75" s="12"/>
      <c r="E75" s="12"/>
      <c r="F75" s="66">
        <f t="shared" si="0"/>
        <v>0</v>
      </c>
    </row>
    <row r="76" spans="1:6" ht="17.25" customHeight="1">
      <c r="A76" s="49"/>
      <c r="B76" s="50" t="s">
        <v>7</v>
      </c>
      <c r="C76" s="6" t="s">
        <v>8</v>
      </c>
      <c r="D76" s="12">
        <v>150000</v>
      </c>
      <c r="E76" s="12">
        <v>0</v>
      </c>
      <c r="F76" s="66">
        <f t="shared" si="0"/>
        <v>150000</v>
      </c>
    </row>
    <row r="77" spans="1:6" ht="53.25" customHeight="1">
      <c r="A77" s="49"/>
      <c r="B77" s="47" t="s">
        <v>13</v>
      </c>
      <c r="C77" s="6" t="s">
        <v>91</v>
      </c>
      <c r="D77" s="12">
        <v>10000</v>
      </c>
      <c r="E77" s="12">
        <v>0</v>
      </c>
      <c r="F77" s="8">
        <f t="shared" si="0"/>
        <v>10000</v>
      </c>
    </row>
    <row r="78" spans="1:6" ht="15" customHeight="1">
      <c r="A78" s="49"/>
      <c r="B78" s="47" t="s">
        <v>22</v>
      </c>
      <c r="C78" s="6" t="s">
        <v>71</v>
      </c>
      <c r="D78" s="12">
        <v>10000</v>
      </c>
      <c r="E78" s="12">
        <v>0</v>
      </c>
      <c r="F78" s="8">
        <f t="shared" si="0"/>
        <v>10000</v>
      </c>
    </row>
    <row r="79" spans="1:6" ht="80.25" customHeight="1">
      <c r="A79" s="49"/>
      <c r="B79" s="47" t="s">
        <v>104</v>
      </c>
      <c r="C79" s="76" t="s">
        <v>105</v>
      </c>
      <c r="D79" s="12"/>
      <c r="E79" s="12">
        <v>295855</v>
      </c>
      <c r="F79" s="8">
        <v>295855</v>
      </c>
    </row>
    <row r="80" spans="1:6" ht="15" customHeight="1">
      <c r="A80" s="49"/>
      <c r="B80" s="47"/>
      <c r="C80" s="6"/>
      <c r="D80" s="12"/>
      <c r="E80" s="12"/>
      <c r="F80" s="8"/>
    </row>
    <row r="81" spans="1:6" ht="13.5">
      <c r="A81" s="45" t="s">
        <v>66</v>
      </c>
      <c r="B81" s="48"/>
      <c r="C81" s="3" t="s">
        <v>67</v>
      </c>
      <c r="D81" s="13">
        <f>SUM(D83)</f>
        <v>200</v>
      </c>
      <c r="E81" s="13">
        <f>SUM(E83)</f>
        <v>0</v>
      </c>
      <c r="F81" s="8">
        <f t="shared" si="0"/>
        <v>200</v>
      </c>
    </row>
    <row r="82" spans="1:6" ht="11.25" customHeight="1">
      <c r="A82" s="49"/>
      <c r="B82" s="50"/>
      <c r="C82" s="6"/>
      <c r="D82" s="12"/>
      <c r="E82" s="12"/>
      <c r="F82" s="8">
        <f t="shared" si="0"/>
        <v>0</v>
      </c>
    </row>
    <row r="83" spans="1:6" ht="52.5" customHeight="1">
      <c r="A83" s="49"/>
      <c r="B83" s="51" t="s">
        <v>24</v>
      </c>
      <c r="C83" s="9" t="s">
        <v>25</v>
      </c>
      <c r="D83" s="12">
        <v>200</v>
      </c>
      <c r="E83" s="12">
        <v>0</v>
      </c>
      <c r="F83" s="8">
        <f aca="true" t="shared" si="1" ref="F83:F117">SUM(D83:E83)</f>
        <v>200</v>
      </c>
    </row>
    <row r="84" spans="1:6" ht="12" customHeight="1">
      <c r="A84" s="49"/>
      <c r="B84" s="51"/>
      <c r="C84" s="9"/>
      <c r="D84" s="12"/>
      <c r="E84" s="12"/>
      <c r="F84" s="8">
        <f t="shared" si="1"/>
        <v>0</v>
      </c>
    </row>
    <row r="85" spans="1:6" ht="13.5">
      <c r="A85" s="45" t="s">
        <v>69</v>
      </c>
      <c r="B85" s="48"/>
      <c r="C85" s="3" t="s">
        <v>70</v>
      </c>
      <c r="D85" s="13">
        <f>SUM(D87:D90)</f>
        <v>3345380</v>
      </c>
      <c r="E85" s="13">
        <f>SUM(E87:E101)</f>
        <v>0</v>
      </c>
      <c r="F85" s="8">
        <f t="shared" si="1"/>
        <v>3345380</v>
      </c>
    </row>
    <row r="86" spans="1:6" ht="13.5">
      <c r="A86" s="49"/>
      <c r="B86" s="50"/>
      <c r="C86" s="6"/>
      <c r="D86" s="12"/>
      <c r="E86" s="12"/>
      <c r="F86" s="8">
        <f t="shared" si="1"/>
        <v>0</v>
      </c>
    </row>
    <row r="87" spans="1:6" ht="16.5" customHeight="1">
      <c r="A87" s="49"/>
      <c r="B87" s="50" t="s">
        <v>17</v>
      </c>
      <c r="C87" s="9" t="s">
        <v>18</v>
      </c>
      <c r="D87" s="12">
        <v>5000</v>
      </c>
      <c r="E87" s="12">
        <v>0</v>
      </c>
      <c r="F87" s="8">
        <f t="shared" si="1"/>
        <v>5000</v>
      </c>
    </row>
    <row r="88" spans="1:6" ht="17.25" customHeight="1">
      <c r="A88" s="49"/>
      <c r="B88" s="50" t="s">
        <v>22</v>
      </c>
      <c r="C88" s="9" t="s">
        <v>71</v>
      </c>
      <c r="D88" s="12">
        <v>5000</v>
      </c>
      <c r="E88" s="12">
        <v>0</v>
      </c>
      <c r="F88" s="8">
        <f t="shared" si="1"/>
        <v>5000</v>
      </c>
    </row>
    <row r="89" spans="1:6" ht="51.75" customHeight="1">
      <c r="A89" s="49"/>
      <c r="B89" s="47" t="s">
        <v>24</v>
      </c>
      <c r="C89" s="9" t="s">
        <v>25</v>
      </c>
      <c r="D89" s="21">
        <v>2560380</v>
      </c>
      <c r="E89" s="21">
        <v>0</v>
      </c>
      <c r="F89" s="8">
        <f t="shared" si="1"/>
        <v>2560380</v>
      </c>
    </row>
    <row r="90" spans="1:10" ht="39.75" customHeight="1">
      <c r="A90" s="49"/>
      <c r="B90" s="47" t="s">
        <v>64</v>
      </c>
      <c r="C90" s="9" t="s">
        <v>65</v>
      </c>
      <c r="D90" s="12">
        <v>775000</v>
      </c>
      <c r="E90" s="12">
        <v>0</v>
      </c>
      <c r="F90" s="8">
        <f t="shared" si="1"/>
        <v>775000</v>
      </c>
      <c r="J90" s="28"/>
    </row>
    <row r="91" spans="1:6" ht="20.25" customHeight="1" hidden="1">
      <c r="A91" s="45" t="s">
        <v>74</v>
      </c>
      <c r="B91" s="48"/>
      <c r="C91" s="3" t="s">
        <v>75</v>
      </c>
      <c r="D91" s="13"/>
      <c r="E91" s="13"/>
      <c r="F91" s="8">
        <f t="shared" si="1"/>
        <v>0</v>
      </c>
    </row>
    <row r="92" spans="1:6" ht="13.5" hidden="1">
      <c r="A92" s="56"/>
      <c r="B92" s="57"/>
      <c r="C92" s="14"/>
      <c r="D92" s="15"/>
      <c r="E92" s="15"/>
      <c r="F92" s="8">
        <f t="shared" si="1"/>
        <v>0</v>
      </c>
    </row>
    <row r="93" spans="1:6" ht="78" customHeight="1" hidden="1">
      <c r="A93" s="56"/>
      <c r="B93" s="58" t="s">
        <v>76</v>
      </c>
      <c r="C93" s="16" t="s">
        <v>77</v>
      </c>
      <c r="D93" s="15"/>
      <c r="E93" s="15"/>
      <c r="F93" s="8">
        <f t="shared" si="1"/>
        <v>0</v>
      </c>
    </row>
    <row r="94" spans="1:6" ht="13.5" hidden="1">
      <c r="A94" s="56"/>
      <c r="B94" s="58"/>
      <c r="C94" s="14"/>
      <c r="D94" s="15"/>
      <c r="E94" s="15"/>
      <c r="F94" s="8">
        <f t="shared" si="1"/>
        <v>0</v>
      </c>
    </row>
    <row r="95" spans="1:6" ht="80.25" customHeight="1" hidden="1">
      <c r="A95" s="56"/>
      <c r="B95" s="58" t="s">
        <v>78</v>
      </c>
      <c r="C95" s="16" t="s">
        <v>77</v>
      </c>
      <c r="D95" s="15"/>
      <c r="E95" s="15"/>
      <c r="F95" s="8">
        <f t="shared" si="1"/>
        <v>0</v>
      </c>
    </row>
    <row r="96" spans="1:6" ht="13.5" hidden="1">
      <c r="A96" s="56"/>
      <c r="B96" s="57"/>
      <c r="C96" s="14"/>
      <c r="D96" s="15"/>
      <c r="E96" s="15"/>
      <c r="F96" s="8">
        <f t="shared" si="1"/>
        <v>0</v>
      </c>
    </row>
    <row r="97" spans="1:6" ht="13.5">
      <c r="A97" s="56"/>
      <c r="B97" s="57"/>
      <c r="C97" s="14"/>
      <c r="D97" s="15"/>
      <c r="E97" s="15"/>
      <c r="F97" s="8"/>
    </row>
    <row r="98" spans="1:6" ht="13.5">
      <c r="A98" s="56" t="s">
        <v>74</v>
      </c>
      <c r="B98" s="57"/>
      <c r="C98" s="14" t="s">
        <v>75</v>
      </c>
      <c r="D98" s="15">
        <v>91437</v>
      </c>
      <c r="E98" s="15">
        <v>0</v>
      </c>
      <c r="F98" s="8">
        <f t="shared" si="1"/>
        <v>91437</v>
      </c>
    </row>
    <row r="99" spans="1:6" ht="13.5">
      <c r="A99" s="56"/>
      <c r="B99" s="57"/>
      <c r="C99" s="14"/>
      <c r="D99" s="15"/>
      <c r="E99" s="15"/>
      <c r="F99" s="8"/>
    </row>
    <row r="100" spans="1:6" s="79" customFormat="1" ht="40.5">
      <c r="A100" s="77"/>
      <c r="B100" s="78" t="s">
        <v>64</v>
      </c>
      <c r="C100" s="9" t="s">
        <v>65</v>
      </c>
      <c r="D100" s="17">
        <v>91437</v>
      </c>
      <c r="E100" s="17">
        <v>0</v>
      </c>
      <c r="F100" s="8">
        <f t="shared" si="1"/>
        <v>91437</v>
      </c>
    </row>
    <row r="101" spans="1:6" ht="13.5">
      <c r="A101" s="56"/>
      <c r="B101" s="57"/>
      <c r="C101" s="14"/>
      <c r="D101" s="15"/>
      <c r="E101" s="15"/>
      <c r="F101" s="8">
        <f t="shared" si="1"/>
        <v>0</v>
      </c>
    </row>
    <row r="102" spans="1:6" ht="27">
      <c r="A102" s="59" t="s">
        <v>95</v>
      </c>
      <c r="B102" s="57"/>
      <c r="C102" s="14" t="s">
        <v>96</v>
      </c>
      <c r="D102" s="15">
        <f>SUM(D104+D105)</f>
        <v>230000</v>
      </c>
      <c r="E102" s="15">
        <f>SUM(E104+E105)</f>
        <v>810000</v>
      </c>
      <c r="F102" s="15">
        <f>SUM(F104+F105)</f>
        <v>1040000</v>
      </c>
    </row>
    <row r="103" spans="1:6" ht="13.5">
      <c r="A103" s="56"/>
      <c r="B103" s="57"/>
      <c r="C103" s="3"/>
      <c r="D103" s="15"/>
      <c r="E103" s="35"/>
      <c r="F103" s="8">
        <f t="shared" si="1"/>
        <v>0</v>
      </c>
    </row>
    <row r="104" spans="1:6" ht="18" customHeight="1">
      <c r="A104" s="56"/>
      <c r="B104" s="58" t="s">
        <v>7</v>
      </c>
      <c r="C104" s="9" t="s">
        <v>98</v>
      </c>
      <c r="D104" s="27">
        <v>230000</v>
      </c>
      <c r="E104" s="36">
        <v>0</v>
      </c>
      <c r="F104" s="8">
        <f t="shared" si="1"/>
        <v>230000</v>
      </c>
    </row>
    <row r="105" spans="1:6" ht="84" customHeight="1">
      <c r="A105" s="56"/>
      <c r="B105" s="58" t="s">
        <v>104</v>
      </c>
      <c r="C105" s="76" t="s">
        <v>105</v>
      </c>
      <c r="D105" s="27"/>
      <c r="E105" s="75">
        <v>810000</v>
      </c>
      <c r="F105" s="8">
        <v>810000</v>
      </c>
    </row>
    <row r="106" spans="1:6" ht="13.5">
      <c r="A106" s="56"/>
      <c r="B106" s="57"/>
      <c r="C106" s="14"/>
      <c r="D106" s="15"/>
      <c r="E106" s="15"/>
      <c r="F106" s="8">
        <f t="shared" si="1"/>
        <v>0</v>
      </c>
    </row>
    <row r="107" spans="1:6" ht="32.25" customHeight="1">
      <c r="A107" s="60" t="s">
        <v>79</v>
      </c>
      <c r="B107" s="57"/>
      <c r="C107" s="14" t="s">
        <v>80</v>
      </c>
      <c r="D107" s="15">
        <f>SUM(D109:D111)</f>
        <v>188900</v>
      </c>
      <c r="E107" s="15">
        <f>SUM(E109:E110)</f>
        <v>0</v>
      </c>
      <c r="F107" s="8">
        <f t="shared" si="1"/>
        <v>188900</v>
      </c>
    </row>
    <row r="108" spans="1:6" ht="13.5">
      <c r="A108" s="67"/>
      <c r="B108" s="57"/>
      <c r="C108" s="69"/>
      <c r="D108" s="15"/>
      <c r="E108" s="15"/>
      <c r="F108" s="8">
        <f t="shared" si="1"/>
        <v>0</v>
      </c>
    </row>
    <row r="109" spans="1:6" ht="52.5" customHeight="1">
      <c r="A109" s="68"/>
      <c r="B109" s="47" t="s">
        <v>13</v>
      </c>
      <c r="C109" s="70" t="s">
        <v>91</v>
      </c>
      <c r="D109" s="12">
        <v>30000</v>
      </c>
      <c r="E109" s="12">
        <v>0</v>
      </c>
      <c r="F109" s="8">
        <f t="shared" si="1"/>
        <v>30000</v>
      </c>
    </row>
    <row r="110" spans="1:7" s="34" customFormat="1" ht="14.25" customHeight="1">
      <c r="A110" s="68"/>
      <c r="B110" s="47" t="s">
        <v>17</v>
      </c>
      <c r="C110" s="70" t="s">
        <v>92</v>
      </c>
      <c r="D110" s="12">
        <v>8000</v>
      </c>
      <c r="E110" s="12">
        <v>0</v>
      </c>
      <c r="F110" s="8">
        <f t="shared" si="1"/>
        <v>8000</v>
      </c>
      <c r="G110" s="37"/>
    </row>
    <row r="111" spans="1:6" s="28" customFormat="1" ht="14.25" customHeight="1">
      <c r="A111" s="67"/>
      <c r="B111" s="58" t="s">
        <v>102</v>
      </c>
      <c r="C111" s="71" t="s">
        <v>71</v>
      </c>
      <c r="D111" s="17">
        <v>150900</v>
      </c>
      <c r="E111" s="17">
        <v>0</v>
      </c>
      <c r="F111" s="8">
        <v>150900</v>
      </c>
    </row>
    <row r="112" spans="1:6" s="28" customFormat="1" ht="14.25" customHeight="1">
      <c r="A112" s="67"/>
      <c r="B112" s="58"/>
      <c r="C112" s="71"/>
      <c r="D112" s="17"/>
      <c r="E112" s="17"/>
      <c r="F112" s="8"/>
    </row>
    <row r="113" spans="1:6" ht="15" customHeight="1">
      <c r="A113" s="67" t="s">
        <v>99</v>
      </c>
      <c r="B113" s="58"/>
      <c r="C113" s="72" t="s">
        <v>100</v>
      </c>
      <c r="D113" s="64">
        <f>SUM(D115:D116)</f>
        <v>120000</v>
      </c>
      <c r="E113" s="64">
        <v>0</v>
      </c>
      <c r="F113" s="8">
        <f t="shared" si="1"/>
        <v>120000</v>
      </c>
    </row>
    <row r="114" spans="1:6" ht="15" customHeight="1">
      <c r="A114" s="67"/>
      <c r="B114" s="58"/>
      <c r="C114" s="73"/>
      <c r="D114" s="17"/>
      <c r="E114" s="17"/>
      <c r="F114" s="8">
        <f t="shared" si="1"/>
        <v>0</v>
      </c>
    </row>
    <row r="115" spans="1:6" ht="44.25" customHeight="1">
      <c r="A115" s="67"/>
      <c r="B115" s="58" t="s">
        <v>17</v>
      </c>
      <c r="C115" s="73" t="s">
        <v>103</v>
      </c>
      <c r="D115" s="17">
        <v>100000</v>
      </c>
      <c r="E115" s="17">
        <v>0</v>
      </c>
      <c r="F115" s="8">
        <f t="shared" si="1"/>
        <v>100000</v>
      </c>
    </row>
    <row r="116" spans="1:6" ht="44.25" customHeight="1">
      <c r="A116" s="67"/>
      <c r="B116" s="58" t="s">
        <v>107</v>
      </c>
      <c r="C116" s="73" t="s">
        <v>108</v>
      </c>
      <c r="D116" s="17">
        <v>20000</v>
      </c>
      <c r="E116" s="17"/>
      <c r="F116" s="8">
        <f t="shared" si="1"/>
        <v>20000</v>
      </c>
    </row>
    <row r="117" spans="1:6" ht="14.25" customHeight="1">
      <c r="A117" s="67"/>
      <c r="B117" s="58"/>
      <c r="C117" s="71"/>
      <c r="D117" s="17"/>
      <c r="E117" s="12"/>
      <c r="F117" s="8">
        <f t="shared" si="1"/>
        <v>0</v>
      </c>
    </row>
    <row r="118" spans="1:6" ht="13.5">
      <c r="A118" s="61"/>
      <c r="B118" s="74"/>
      <c r="C118" s="63" t="s">
        <v>81</v>
      </c>
      <c r="D118" s="18">
        <f>D17+D21+D30+D39+D43+D48+D52+D70+D74+D81+D85+D102+D107+D113+D98+D15</f>
        <v>28536027</v>
      </c>
      <c r="E118" s="18">
        <f>E17+E21+E30+E39+E43+E48+E52+E70+E74+E81+E85+E102+E107+E113+E98</f>
        <v>3225855</v>
      </c>
      <c r="F118" s="18">
        <f>F17+F21+F30+F39+F43+F48+F52+F70+F74+F81+F85+F102+F107+F113+F98+F15</f>
        <v>31761882</v>
      </c>
    </row>
    <row r="120" ht="12.75">
      <c r="E120" s="20"/>
    </row>
    <row r="121" ht="12.75">
      <c r="E121" s="20"/>
    </row>
  </sheetData>
  <mergeCells count="3">
    <mergeCell ref="A4:E4"/>
    <mergeCell ref="D1:F1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2012-04-25T11:47:14Z</cp:lastPrinted>
  <dcterms:created xsi:type="dcterms:W3CDTF">1997-02-26T13:46:56Z</dcterms:created>
  <dcterms:modified xsi:type="dcterms:W3CDTF">2012-04-25T11:52:50Z</dcterms:modified>
  <cp:category/>
  <cp:version/>
  <cp:contentType/>
  <cp:contentStatus/>
</cp:coreProperties>
</file>