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<sst xmlns="http://schemas.openxmlformats.org/spreadsheetml/2006/main" count="177" uniqueCount="164">
  <si>
    <t>Dział</t>
  </si>
  <si>
    <t>Nazwa</t>
  </si>
  <si>
    <t>w tym</t>
  </si>
  <si>
    <t>Rozdz.</t>
  </si>
  <si>
    <t>w tym:</t>
  </si>
  <si>
    <t>wydatki związane z realizacją zadań statutowych</t>
  </si>
  <si>
    <t>Dotacje na zadania bieżące</t>
  </si>
  <si>
    <t>Świadczenia na rzecz os.fizycznych</t>
  </si>
  <si>
    <t>Wydatki na programy realizowane ze środków UE (art..5 ust.1 pky 2 i 3)</t>
  </si>
  <si>
    <t>Wypłaty z tytułu poręczeń i gwarancji</t>
  </si>
  <si>
    <t>Obsługa długu publicznego</t>
  </si>
  <si>
    <t>Rolnictwo i łowiectwo</t>
  </si>
  <si>
    <t>Biura geodezji i terenów rolnych</t>
  </si>
  <si>
    <t>Melioracje wodne</t>
  </si>
  <si>
    <t>Izby rolnicze</t>
  </si>
  <si>
    <t>Pozostała działalność</t>
  </si>
  <si>
    <t>Transport i łączność</t>
  </si>
  <si>
    <t>Drogi gminne</t>
  </si>
  <si>
    <t>Gospodarka mieszkaniowa</t>
  </si>
  <si>
    <t>Zakłady gospodarki mieszkaniowej</t>
  </si>
  <si>
    <t>Gospodarka gruntami i nieruchomościami</t>
  </si>
  <si>
    <t>Działalność usługowa</t>
  </si>
  <si>
    <t>Biura planowania przestrzennego</t>
  </si>
  <si>
    <t>Administracja publiczna</t>
  </si>
  <si>
    <t>Urzędy wojewódzkie</t>
  </si>
  <si>
    <t>Rady gmin</t>
  </si>
  <si>
    <t>Urzędy gmin</t>
  </si>
  <si>
    <t>Promocja jednostek samorządu terytorialnego</t>
  </si>
  <si>
    <t>Urzędy naczelnych organów władzy państwowej, kontroli prawa oraz sądownictwa</t>
  </si>
  <si>
    <t>Obrona narodowa</t>
  </si>
  <si>
    <t>Bezpieczeństwo publiczne i ochrona przeciwpożarowa</t>
  </si>
  <si>
    <t>Ochotnicze straże pożarne</t>
  </si>
  <si>
    <t>Dochody od osób prawnych, od osób fizycznych i od innych jednostek nieposiadających osobowości prawnej</t>
  </si>
  <si>
    <t>Pobór podatków, opłat i niepodatkowych należności budżetowych</t>
  </si>
  <si>
    <t>Obsługa papierów wartościowych, kredytów i pożyczek jst</t>
  </si>
  <si>
    <t>Różne rozliczenia</t>
  </si>
  <si>
    <t>Rezerwy ogólne i celowe</t>
  </si>
  <si>
    <t>Oświata i wychowanie</t>
  </si>
  <si>
    <t>010</t>
  </si>
  <si>
    <t>01004</t>
  </si>
  <si>
    <t>01008</t>
  </si>
  <si>
    <t>01030</t>
  </si>
  <si>
    <t>01095</t>
  </si>
  <si>
    <t>600</t>
  </si>
  <si>
    <t>60016</t>
  </si>
  <si>
    <t>60095</t>
  </si>
  <si>
    <t>700</t>
  </si>
  <si>
    <t>70001</t>
  </si>
  <si>
    <t>70005</t>
  </si>
  <si>
    <t>70095</t>
  </si>
  <si>
    <t>710</t>
  </si>
  <si>
    <t>71003</t>
  </si>
  <si>
    <t>750</t>
  </si>
  <si>
    <t>75011</t>
  </si>
  <si>
    <t>75022</t>
  </si>
  <si>
    <t>75023</t>
  </si>
  <si>
    <t>75075</t>
  </si>
  <si>
    <t>75095</t>
  </si>
  <si>
    <t>751</t>
  </si>
  <si>
    <t>Urzędy naczelnych organów władzy państwowej, kontroli i ochrony prawa oraz sądownictwa</t>
  </si>
  <si>
    <t>75101</t>
  </si>
  <si>
    <t>752</t>
  </si>
  <si>
    <t>75212</t>
  </si>
  <si>
    <t>754</t>
  </si>
  <si>
    <t>75412</t>
  </si>
  <si>
    <t>75416</t>
  </si>
  <si>
    <t>756</t>
  </si>
  <si>
    <t>75647</t>
  </si>
  <si>
    <t>757</t>
  </si>
  <si>
    <t>75702</t>
  </si>
  <si>
    <t>758</t>
  </si>
  <si>
    <t>75818</t>
  </si>
  <si>
    <t>w tym rez.celowa na zadania z zakresu zarządz.kryzys.</t>
  </si>
  <si>
    <t>801</t>
  </si>
  <si>
    <t>80101</t>
  </si>
  <si>
    <t>Szkoły podstawowe</t>
  </si>
  <si>
    <t>80103</t>
  </si>
  <si>
    <t>Oddziały przedszkolne w szkołach podstawowych</t>
  </si>
  <si>
    <t>80104</t>
  </si>
  <si>
    <t>Przedszkola</t>
  </si>
  <si>
    <t>80110</t>
  </si>
  <si>
    <t>Gimnazja</t>
  </si>
  <si>
    <t>80113</t>
  </si>
  <si>
    <t>Dowożenie uczniów do szkół</t>
  </si>
  <si>
    <t>80120</t>
  </si>
  <si>
    <t>Licea ogólnokształcące</t>
  </si>
  <si>
    <t>80130</t>
  </si>
  <si>
    <t>Szkoły zawodowe</t>
  </si>
  <si>
    <t>80146</t>
  </si>
  <si>
    <t>Dokształcanie i doskonalenie nauczycieli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</si>
  <si>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</si>
  <si>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</si>
  <si>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</si>
  <si>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</si>
  <si>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</si>
  <si>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</si>
  <si>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</si>
  <si>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>85195</t>
  </si>
  <si>
    <t>852</t>
  </si>
  <si>
    <t>Pomoc społeczna</t>
  </si>
  <si>
    <t>85202</t>
  </si>
  <si>
    <t>Domy pomocy społecznej</t>
  </si>
  <si>
    <t>85212</t>
  </si>
  <si>
    <t>Świadczenia rodzinne, zaliczka alimentacyjna oraz składki na ubezpieczenie emerytalne i rentowe z ubezpieczenia społecznego</t>
  </si>
  <si>
    <t>85213</t>
  </si>
  <si>
    <t>Składki na ubezpieczenie zdrowotne opłacone za osoby pobierające niektóre świadczenia z pomocy społecznej oraz niektóre świadczenia rodzinne</t>
  </si>
  <si>
    <t>85214</t>
  </si>
  <si>
    <t>Zasiłki i pomoc w naturze oraz składki na ubezpieczenia emerytalne i rentowe</t>
  </si>
  <si>
    <t>85215</t>
  </si>
  <si>
    <t>Dodatki mieszkaniowe</t>
  </si>
  <si>
    <t>85219</t>
  </si>
  <si>
    <t>Ośrodki pomocy społecznej</t>
  </si>
  <si>
    <t>85295</t>
  </si>
  <si>
    <t>854</t>
  </si>
  <si>
    <t>Edukacyjna opieka wychowawcza</t>
  </si>
  <si>
    <t>85401</t>
  </si>
  <si>
    <t>Świetlice szkolne</t>
  </si>
  <si>
    <t>900</t>
  </si>
  <si>
    <t>Gospodarka komunalna i ochrona środowiska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</si>
  <si>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</si>
  <si>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</si>
  <si>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</si>
  <si>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</si>
  <si>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</si>
  <si>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</si>
  <si>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</si>
  <si>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Oświetlenie ulic</t>
  </si>
  <si>
    <t>90095</t>
  </si>
  <si>
    <t>921</t>
  </si>
  <si>
    <t>Kultura i ochrona dziedzictwa narodowego</t>
  </si>
  <si>
    <t>92109</t>
  </si>
  <si>
    <t>Domy i ośrodki kultury, świetlice i kluby</t>
  </si>
  <si>
    <t>926</t>
  </si>
  <si>
    <t>92695</t>
  </si>
  <si>
    <t>Wynagrodzenia    i składki  od nich naliczone</t>
  </si>
  <si>
    <t>Tabela nr 1</t>
  </si>
  <si>
    <t>Pozostałe wydatki obronne</t>
  </si>
  <si>
    <t>Razem wydatki bieżące</t>
  </si>
  <si>
    <r>
      <t xml:space="preserve">Plan wydatków bieżących  </t>
    </r>
    <r>
      <rPr>
        <b/>
        <i/>
        <sz val="6"/>
        <rFont val="Arial Narrow"/>
        <family val="2"/>
      </rPr>
      <t>(5+8+9+10+12+13)</t>
    </r>
  </si>
  <si>
    <t>Wydatki jednostek budżetowych  (6+7)</t>
  </si>
  <si>
    <t>85216</t>
  </si>
  <si>
    <t>Zasiłki stałe</t>
  </si>
  <si>
    <t>PLAN WYDATKÓW BUDŻETU GMINY NA ROK 2011</t>
  </si>
  <si>
    <t>90019</t>
  </si>
  <si>
    <t>Wpływy i wydatki związane z gromadzeniem środków z oplat i kar za korzystanie ze środowiska</t>
  </si>
  <si>
    <t>92601</t>
  </si>
  <si>
    <t>Obiekty sportowe</t>
  </si>
  <si>
    <t>Załącznik Nr 2 do Uchwały Nr III/6/2010 RM w Kietrzu z dnia 28 grudnia 2010r.</t>
  </si>
  <si>
    <t>75109</t>
  </si>
  <si>
    <t>Wybory do rad gmin, rad powiatów i sejmików województw oraz referenda gminne, powiatowe i wojewódzki</t>
  </si>
  <si>
    <t>75495</t>
  </si>
  <si>
    <t>75056</t>
  </si>
  <si>
    <t>Kultura fizyczna</t>
  </si>
  <si>
    <t>Straż gminna (miejska)</t>
  </si>
  <si>
    <t>01042</t>
  </si>
  <si>
    <t>Wyłączenie z produkcji gruntów rolnych</t>
  </si>
  <si>
    <t>85415</t>
  </si>
  <si>
    <t>Pomoc materialna dla uczniów</t>
  </si>
  <si>
    <t>Spis powszechny i inne</t>
  </si>
  <si>
    <t>853</t>
  </si>
  <si>
    <t>Pozostałe zadania w zakresie polityki społecznej</t>
  </si>
  <si>
    <t>85395</t>
  </si>
  <si>
    <t>Załącznik Nr 2 do Uchwały Nr  VII/53/2011</t>
  </si>
  <si>
    <t>Rady Miejskiej w Kietrzu z dnia 28 kwietnia 2011r.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</si>
</sst>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_z_ł"/>
    <numFmt numFmtId="177" formatCode="#,##0\ _z_ł"/>
  </numFmts>
  <fonts count="15">
    <font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Arial Narrow"/>
      <family val="2"/>
    </font>
    <font>
      <sz val="6"/>
      <name val="Arial Narrow"/>
      <family val="2"/>
    </font>
    <font>
      <b/>
      <i/>
      <sz val="6"/>
      <name val="Arial Narrow"/>
      <family val="2"/>
    </font>
    <font>
      <b/>
      <i/>
      <sz val="10"/>
      <name val="Arial CE"/>
      <family val="0"/>
    </font>
    <font>
      <b/>
      <i/>
      <sz val="8"/>
      <name val="Arial Narrow"/>
      <family val="2"/>
    </font>
    <font>
      <b/>
      <sz val="6"/>
      <name val="Arial Narrow"/>
      <family val="2"/>
    </font>
    <font>
      <b/>
      <i/>
      <sz val="7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>
        <fgColor indexed="22"/>
      </patternFill>
    </fill>
    <fill>
      <patternFill patternType="gray0625">
        <bgColor indexed="22"/>
      </patternFill>
    </fill>
    <fill>
      <patternFill patternType="solid">
        <fgColor indexed="9"/>
        <bgColor indexed="64"/>
      </patternFill>
    </fill>
    <fill>
      <patternFill patternType="gray0625">
        <fgColor indexed="22"/>
        <bgColor indexed="9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4" fontId="0" fillId="0" borderId="0" xfId="18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0" fillId="2" borderId="3" xfId="0" applyFont="1" applyFill="1" applyBorder="1" applyAlignment="1">
      <alignment/>
    </xf>
    <xf numFmtId="49" fontId="11" fillId="3" borderId="4" xfId="0" applyNumberFormat="1" applyFont="1" applyFill="1" applyBorder="1" applyAlignment="1">
      <alignment horizontal="center"/>
    </xf>
    <xf numFmtId="49" fontId="11" fillId="3" borderId="5" xfId="0" applyNumberFormat="1" applyFont="1" applyFill="1" applyBorder="1" applyAlignment="1">
      <alignment horizontal="center"/>
    </xf>
    <xf numFmtId="0" fontId="11" fillId="3" borderId="5" xfId="0" applyFont="1" applyFill="1" applyBorder="1" applyAlignment="1">
      <alignment wrapText="1"/>
    </xf>
    <xf numFmtId="49" fontId="11" fillId="3" borderId="6" xfId="0" applyNumberFormat="1" applyFont="1" applyFill="1" applyBorder="1" applyAlignment="1">
      <alignment horizontal="center"/>
    </xf>
    <xf numFmtId="49" fontId="11" fillId="3" borderId="7" xfId="0" applyNumberFormat="1" applyFont="1" applyFill="1" applyBorder="1" applyAlignment="1">
      <alignment horizontal="center"/>
    </xf>
    <xf numFmtId="0" fontId="11" fillId="3" borderId="7" xfId="0" applyFont="1" applyFill="1" applyBorder="1" applyAlignment="1">
      <alignment wrapText="1"/>
    </xf>
    <xf numFmtId="49" fontId="10" fillId="3" borderId="8" xfId="0" applyNumberFormat="1" applyFont="1" applyFill="1" applyBorder="1" applyAlignment="1">
      <alignment horizontal="center"/>
    </xf>
    <xf numFmtId="49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49" fontId="11" fillId="3" borderId="8" xfId="0" applyNumberFormat="1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wrapText="1"/>
    </xf>
    <xf numFmtId="49" fontId="11" fillId="3" borderId="8" xfId="0" applyNumberFormat="1" applyFont="1" applyFill="1" applyBorder="1" applyAlignment="1">
      <alignment horizontal="center" vertical="top"/>
    </xf>
    <xf numFmtId="49" fontId="10" fillId="3" borderId="1" xfId="0" applyNumberFormat="1" applyFont="1" applyFill="1" applyBorder="1" applyAlignment="1">
      <alignment horizontal="center" vertical="top" wrapText="1"/>
    </xf>
    <xf numFmtId="49" fontId="10" fillId="3" borderId="9" xfId="0" applyNumberFormat="1" applyFont="1" applyFill="1" applyBorder="1" applyAlignment="1">
      <alignment horizontal="center"/>
    </xf>
    <xf numFmtId="49" fontId="10" fillId="3" borderId="10" xfId="0" applyNumberFormat="1" applyFont="1" applyFill="1" applyBorder="1" applyAlignment="1">
      <alignment horizontal="center"/>
    </xf>
    <xf numFmtId="0" fontId="10" fillId="3" borderId="10" xfId="0" applyFont="1" applyFill="1" applyBorder="1" applyAlignment="1">
      <alignment wrapText="1"/>
    </xf>
    <xf numFmtId="49" fontId="11" fillId="3" borderId="9" xfId="0" applyNumberFormat="1" applyFont="1" applyFill="1" applyBorder="1" applyAlignment="1">
      <alignment horizontal="center"/>
    </xf>
    <xf numFmtId="49" fontId="11" fillId="3" borderId="10" xfId="0" applyNumberFormat="1" applyFont="1" applyFill="1" applyBorder="1" applyAlignment="1">
      <alignment horizontal="center"/>
    </xf>
    <xf numFmtId="0" fontId="11" fillId="3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horizontal="center" vertical="top"/>
    </xf>
    <xf numFmtId="49" fontId="10" fillId="3" borderId="10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/>
    </xf>
    <xf numFmtId="44" fontId="5" fillId="4" borderId="14" xfId="18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44" fontId="5" fillId="4" borderId="12" xfId="18" applyFont="1" applyFill="1" applyBorder="1" applyAlignment="1">
      <alignment horizontal="center" vertical="center" wrapText="1"/>
    </xf>
    <xf numFmtId="177" fontId="12" fillId="2" borderId="15" xfId="0" applyNumberFormat="1" applyFont="1" applyFill="1" applyBorder="1" applyAlignment="1">
      <alignment horizontal="right" vertical="center"/>
    </xf>
    <xf numFmtId="177" fontId="3" fillId="2" borderId="16" xfId="0" applyNumberFormat="1" applyFont="1" applyFill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177" fontId="12" fillId="2" borderId="16" xfId="0" applyNumberFormat="1" applyFont="1" applyFill="1" applyBorder="1" applyAlignment="1">
      <alignment horizontal="right" vertical="center"/>
    </xf>
    <xf numFmtId="177" fontId="12" fillId="0" borderId="1" xfId="0" applyNumberFormat="1" applyFont="1" applyBorder="1" applyAlignment="1">
      <alignment horizontal="right" vertical="center"/>
    </xf>
    <xf numFmtId="177" fontId="12" fillId="0" borderId="2" xfId="0" applyNumberFormat="1" applyFont="1" applyBorder="1" applyAlignment="1">
      <alignment horizontal="right" vertical="center"/>
    </xf>
    <xf numFmtId="177" fontId="12" fillId="2" borderId="1" xfId="0" applyNumberFormat="1" applyFont="1" applyFill="1" applyBorder="1" applyAlignment="1">
      <alignment horizontal="right" vertical="center"/>
    </xf>
    <xf numFmtId="177" fontId="12" fillId="2" borderId="2" xfId="0" applyNumberFormat="1" applyFont="1" applyFill="1" applyBorder="1" applyAlignment="1">
      <alignment horizontal="right" vertical="center"/>
    </xf>
    <xf numFmtId="0" fontId="13" fillId="2" borderId="17" xfId="0" applyFont="1" applyFill="1" applyBorder="1" applyAlignment="1">
      <alignment/>
    </xf>
    <xf numFmtId="0" fontId="13" fillId="2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 vertical="center" wrapText="1"/>
    </xf>
    <xf numFmtId="177" fontId="12" fillId="2" borderId="19" xfId="0" applyNumberFormat="1" applyFont="1" applyFill="1" applyBorder="1" applyAlignment="1">
      <alignment horizontal="right" vertical="center"/>
    </xf>
    <xf numFmtId="177" fontId="12" fillId="2" borderId="20" xfId="0" applyNumberFormat="1" applyFont="1" applyFill="1" applyBorder="1" applyAlignment="1">
      <alignment horizontal="right" vertical="center"/>
    </xf>
    <xf numFmtId="177" fontId="3" fillId="2" borderId="21" xfId="0" applyNumberFormat="1" applyFont="1" applyFill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7" fontId="13" fillId="2" borderId="23" xfId="0" applyNumberFormat="1" applyFont="1" applyFill="1" applyBorder="1" applyAlignment="1">
      <alignment horizontal="right" vertical="center"/>
    </xf>
    <xf numFmtId="177" fontId="13" fillId="2" borderId="24" xfId="0" applyNumberFormat="1" applyFont="1" applyFill="1" applyBorder="1" applyAlignment="1">
      <alignment horizontal="right" vertical="center"/>
    </xf>
    <xf numFmtId="177" fontId="12" fillId="5" borderId="20" xfId="0" applyNumberFormat="1" applyFont="1" applyFill="1" applyBorder="1" applyAlignment="1">
      <alignment horizontal="right" vertical="center"/>
    </xf>
    <xf numFmtId="49" fontId="11" fillId="6" borderId="8" xfId="0" applyNumberFormat="1" applyFont="1" applyFill="1" applyBorder="1" applyAlignment="1">
      <alignment horizontal="center" vertical="top" wrapText="1"/>
    </xf>
    <xf numFmtId="49" fontId="11" fillId="6" borderId="1" xfId="0" applyNumberFormat="1" applyFont="1" applyFill="1" applyBorder="1" applyAlignment="1">
      <alignment horizontal="center"/>
    </xf>
    <xf numFmtId="0" fontId="11" fillId="6" borderId="1" xfId="0" applyFont="1" applyFill="1" applyBorder="1" applyAlignment="1">
      <alignment vertical="top" wrapText="1"/>
    </xf>
    <xf numFmtId="49" fontId="11" fillId="6" borderId="8" xfId="0" applyNumberFormat="1" applyFont="1" applyFill="1" applyBorder="1" applyAlignment="1">
      <alignment horizontal="center"/>
    </xf>
    <xf numFmtId="0" fontId="11" fillId="6" borderId="1" xfId="0" applyFont="1" applyFill="1" applyBorder="1" applyAlignment="1">
      <alignment wrapText="1"/>
    </xf>
    <xf numFmtId="177" fontId="11" fillId="2" borderId="25" xfId="0" applyNumberFormat="1" applyFont="1" applyFill="1" applyBorder="1" applyAlignment="1">
      <alignment horizontal="right" vertical="center"/>
    </xf>
    <xf numFmtId="177" fontId="11" fillId="2" borderId="23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49" fontId="10" fillId="3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44" fontId="7" fillId="4" borderId="5" xfId="18" applyFont="1" applyFill="1" applyBorder="1" applyAlignment="1">
      <alignment horizontal="center" vertical="center"/>
    </xf>
    <xf numFmtId="44" fontId="7" fillId="4" borderId="1" xfId="18" applyFont="1" applyFill="1" applyBorder="1" applyAlignment="1">
      <alignment horizontal="center" vertical="center"/>
    </xf>
    <xf numFmtId="44" fontId="7" fillId="4" borderId="11" xfId="18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44" fontId="2" fillId="0" borderId="0" xfId="18" applyFont="1" applyAlignment="1">
      <alignment horizontal="center" vertical="center"/>
    </xf>
    <xf numFmtId="0" fontId="5" fillId="4" borderId="1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44" fontId="7" fillId="4" borderId="5" xfId="18" applyFont="1" applyFill="1" applyBorder="1" applyAlignment="1">
      <alignment horizontal="center" vertical="center" wrapText="1"/>
    </xf>
    <xf numFmtId="44" fontId="7" fillId="4" borderId="1" xfId="18" applyFont="1" applyFill="1" applyBorder="1" applyAlignment="1">
      <alignment horizontal="center" vertical="center" wrapText="1"/>
    </xf>
    <xf numFmtId="44" fontId="7" fillId="4" borderId="11" xfId="18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7"/>
  <sheetViews>
    <sheetView tabSelected="1" zoomScale="125" zoomScaleNormal="125" workbookViewId="0" topLeftCell="C1">
      <selection activeCell="A4" sqref="A4:M4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24.25390625" style="0" customWidth="1"/>
    <col min="4" max="4" width="11.375" style="0" customWidth="1"/>
    <col min="5" max="5" width="10.125" style="0" customWidth="1"/>
    <col min="6" max="6" width="10.00390625" style="0" customWidth="1"/>
    <col min="7" max="7" width="9.25390625" style="0" customWidth="1"/>
    <col min="8" max="8" width="8.625" style="0" customWidth="1"/>
    <col min="9" max="9" width="9.875" style="0" customWidth="1"/>
    <col min="10" max="10" width="8.375" style="0" customWidth="1"/>
    <col min="11" max="11" width="8.25390625" style="0" customWidth="1"/>
    <col min="12" max="12" width="8.375" style="0" customWidth="1"/>
    <col min="13" max="13" width="8.75390625" style="0" customWidth="1"/>
  </cols>
  <sheetData>
    <row r="1" spans="9:10" ht="12.75">
      <c r="I1" s="1" t="s">
        <v>162</v>
      </c>
      <c r="J1" s="1"/>
    </row>
    <row r="2" spans="9:10" ht="12.75">
      <c r="I2" s="1" t="s">
        <v>163</v>
      </c>
      <c r="J2" s="1"/>
    </row>
    <row r="3" spans="3:7" ht="12.75">
      <c r="C3" s="64" t="s">
        <v>147</v>
      </c>
      <c r="D3" s="64"/>
      <c r="E3" s="64"/>
      <c r="F3" s="64"/>
      <c r="G3" s="64"/>
    </row>
    <row r="4" spans="1:14" s="4" customFormat="1" ht="36.75" customHeight="1">
      <c r="A4" s="78" t="s">
        <v>142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3"/>
    </row>
    <row r="5" ht="12.75">
      <c r="A5" t="s">
        <v>135</v>
      </c>
    </row>
    <row r="6" spans="1:13" ht="13.5">
      <c r="A6" s="83" t="s">
        <v>0</v>
      </c>
      <c r="B6" s="73" t="s">
        <v>3</v>
      </c>
      <c r="C6" s="70" t="s">
        <v>1</v>
      </c>
      <c r="D6" s="86" t="s">
        <v>138</v>
      </c>
      <c r="E6" s="76" t="s">
        <v>4</v>
      </c>
      <c r="F6" s="76"/>
      <c r="G6" s="76"/>
      <c r="H6" s="76"/>
      <c r="I6" s="76"/>
      <c r="J6" s="76"/>
      <c r="K6" s="76"/>
      <c r="L6" s="76"/>
      <c r="M6" s="77"/>
    </row>
    <row r="7" spans="1:13" ht="14.25">
      <c r="A7" s="84"/>
      <c r="B7" s="74"/>
      <c r="C7" s="71"/>
      <c r="D7" s="87"/>
      <c r="E7" s="68" t="s">
        <v>139</v>
      </c>
      <c r="F7" s="67" t="s">
        <v>4</v>
      </c>
      <c r="G7" s="67"/>
      <c r="H7" s="68" t="s">
        <v>6</v>
      </c>
      <c r="I7" s="68" t="s">
        <v>7</v>
      </c>
      <c r="J7" s="79" t="s">
        <v>8</v>
      </c>
      <c r="K7" s="30" t="s">
        <v>2</v>
      </c>
      <c r="L7" s="68" t="s">
        <v>9</v>
      </c>
      <c r="M7" s="81" t="s">
        <v>10</v>
      </c>
    </row>
    <row r="8" spans="1:13" s="2" customFormat="1" ht="45" customHeight="1">
      <c r="A8" s="85"/>
      <c r="B8" s="75"/>
      <c r="C8" s="72"/>
      <c r="D8" s="88"/>
      <c r="E8" s="69"/>
      <c r="F8" s="31" t="s">
        <v>134</v>
      </c>
      <c r="G8" s="31" t="s">
        <v>5</v>
      </c>
      <c r="H8" s="69"/>
      <c r="I8" s="69"/>
      <c r="J8" s="80"/>
      <c r="K8" s="31" t="s">
        <v>134</v>
      </c>
      <c r="L8" s="69"/>
      <c r="M8" s="82"/>
    </row>
    <row r="9" spans="1:13" s="2" customFormat="1" ht="9" customHeight="1">
      <c r="A9" s="33">
        <v>1</v>
      </c>
      <c r="B9" s="34">
        <v>2</v>
      </c>
      <c r="C9" s="35">
        <v>3</v>
      </c>
      <c r="D9" s="36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48">
        <v>13</v>
      </c>
    </row>
    <row r="10" spans="1:13" ht="13.5">
      <c r="A10" s="8" t="s">
        <v>38</v>
      </c>
      <c r="B10" s="9"/>
      <c r="C10" s="10" t="s">
        <v>11</v>
      </c>
      <c r="D10" s="37">
        <f aca="true" t="shared" si="0" ref="D10:M10">SUM(D12:D16)</f>
        <v>219630</v>
      </c>
      <c r="E10" s="37">
        <f t="shared" si="0"/>
        <v>219630</v>
      </c>
      <c r="F10" s="37">
        <f t="shared" si="0"/>
        <v>0</v>
      </c>
      <c r="G10" s="37">
        <f t="shared" si="0"/>
        <v>219630</v>
      </c>
      <c r="H10" s="37">
        <f t="shared" si="0"/>
        <v>0</v>
      </c>
      <c r="I10" s="37">
        <f t="shared" si="0"/>
        <v>0</v>
      </c>
      <c r="J10" s="37">
        <f t="shared" si="0"/>
        <v>0</v>
      </c>
      <c r="K10" s="37">
        <f t="shared" si="0"/>
        <v>0</v>
      </c>
      <c r="L10" s="37">
        <f t="shared" si="0"/>
        <v>0</v>
      </c>
      <c r="M10" s="49">
        <f t="shared" si="0"/>
        <v>0</v>
      </c>
    </row>
    <row r="11" spans="1:13" ht="13.5">
      <c r="A11" s="11"/>
      <c r="B11" s="12"/>
      <c r="C11" s="13"/>
      <c r="D11" s="38"/>
      <c r="E11" s="39"/>
      <c r="F11" s="39"/>
      <c r="G11" s="39"/>
      <c r="H11" s="39"/>
      <c r="I11" s="39"/>
      <c r="J11" s="39"/>
      <c r="K11" s="39"/>
      <c r="L11" s="39"/>
      <c r="M11" s="40"/>
    </row>
    <row r="12" spans="1:13" ht="13.5">
      <c r="A12" s="14"/>
      <c r="B12" s="15" t="s">
        <v>39</v>
      </c>
      <c r="C12" s="16" t="s">
        <v>12</v>
      </c>
      <c r="D12" s="38">
        <v>75000</v>
      </c>
      <c r="E12" s="39">
        <v>75000</v>
      </c>
      <c r="F12" s="39"/>
      <c r="G12" s="39">
        <v>75000</v>
      </c>
      <c r="H12" s="39"/>
      <c r="I12" s="39"/>
      <c r="J12" s="39"/>
      <c r="K12" s="39"/>
      <c r="L12" s="39"/>
      <c r="M12" s="40"/>
    </row>
    <row r="13" spans="1:13" ht="13.5">
      <c r="A13" s="14"/>
      <c r="B13" s="15" t="s">
        <v>40</v>
      </c>
      <c r="C13" s="16" t="s">
        <v>13</v>
      </c>
      <c r="D13" s="38">
        <v>27000</v>
      </c>
      <c r="E13" s="39">
        <v>27000</v>
      </c>
      <c r="F13" s="39"/>
      <c r="G13" s="39">
        <v>27000</v>
      </c>
      <c r="H13" s="39"/>
      <c r="I13" s="39"/>
      <c r="J13" s="39"/>
      <c r="K13" s="39"/>
      <c r="L13" s="39"/>
      <c r="M13" s="40"/>
    </row>
    <row r="14" spans="1:13" ht="13.5">
      <c r="A14" s="14"/>
      <c r="B14" s="15" t="s">
        <v>41</v>
      </c>
      <c r="C14" s="16" t="s">
        <v>14</v>
      </c>
      <c r="D14" s="38">
        <f>SUM(E14+H14+I14+J14+L14+M14)</f>
        <v>20000</v>
      </c>
      <c r="E14" s="39">
        <v>20000</v>
      </c>
      <c r="F14" s="39"/>
      <c r="G14" s="39">
        <v>20000</v>
      </c>
      <c r="H14" s="39"/>
      <c r="I14" s="39"/>
      <c r="J14" s="39"/>
      <c r="K14" s="39"/>
      <c r="L14" s="39"/>
      <c r="M14" s="40"/>
    </row>
    <row r="15" spans="1:13" ht="27">
      <c r="A15" s="14"/>
      <c r="B15" s="65" t="s">
        <v>154</v>
      </c>
      <c r="C15" s="16" t="s">
        <v>155</v>
      </c>
      <c r="D15" s="38">
        <v>35630</v>
      </c>
      <c r="E15" s="39">
        <v>35630</v>
      </c>
      <c r="F15" s="39"/>
      <c r="G15" s="39">
        <v>35630</v>
      </c>
      <c r="H15" s="39"/>
      <c r="I15" s="39"/>
      <c r="J15" s="39"/>
      <c r="K15" s="39"/>
      <c r="L15" s="39"/>
      <c r="M15" s="40"/>
    </row>
    <row r="16" spans="1:13" ht="13.5">
      <c r="A16" s="14"/>
      <c r="B16" s="15" t="s">
        <v>42</v>
      </c>
      <c r="C16" s="16" t="s">
        <v>15</v>
      </c>
      <c r="D16" s="38">
        <v>62000</v>
      </c>
      <c r="E16" s="39">
        <v>62000</v>
      </c>
      <c r="F16" s="39"/>
      <c r="G16" s="39">
        <v>62000</v>
      </c>
      <c r="H16" s="39"/>
      <c r="I16" s="39"/>
      <c r="J16" s="39"/>
      <c r="K16" s="39"/>
      <c r="L16" s="39"/>
      <c r="M16" s="40"/>
    </row>
    <row r="17" spans="1:13" ht="13.5">
      <c r="A17" s="14"/>
      <c r="B17" s="15"/>
      <c r="C17" s="16"/>
      <c r="D17" s="38"/>
      <c r="E17" s="39"/>
      <c r="F17" s="39"/>
      <c r="G17" s="39"/>
      <c r="H17" s="39"/>
      <c r="I17" s="39"/>
      <c r="J17" s="39"/>
      <c r="K17" s="39"/>
      <c r="L17" s="39"/>
      <c r="M17" s="40"/>
    </row>
    <row r="18" spans="1:13" ht="13.5">
      <c r="A18" s="17" t="s">
        <v>43</v>
      </c>
      <c r="B18" s="18"/>
      <c r="C18" s="19" t="s">
        <v>16</v>
      </c>
      <c r="D18" s="41">
        <f>SUM(E18+H18+I18+J18+L18+M18)</f>
        <v>674828</v>
      </c>
      <c r="E18" s="41">
        <f aca="true" t="shared" si="1" ref="E18:M18">SUM(E20:E21)</f>
        <v>674828</v>
      </c>
      <c r="F18" s="41">
        <f t="shared" si="1"/>
        <v>0</v>
      </c>
      <c r="G18" s="41">
        <f t="shared" si="1"/>
        <v>674828</v>
      </c>
      <c r="H18" s="41">
        <f t="shared" si="1"/>
        <v>0</v>
      </c>
      <c r="I18" s="41">
        <f t="shared" si="1"/>
        <v>0</v>
      </c>
      <c r="J18" s="41">
        <f t="shared" si="1"/>
        <v>0</v>
      </c>
      <c r="K18" s="41">
        <f t="shared" si="1"/>
        <v>0</v>
      </c>
      <c r="L18" s="41">
        <f t="shared" si="1"/>
        <v>0</v>
      </c>
      <c r="M18" s="50">
        <f t="shared" si="1"/>
        <v>0</v>
      </c>
    </row>
    <row r="19" spans="1:13" ht="13.5">
      <c r="A19" s="14"/>
      <c r="B19" s="15"/>
      <c r="C19" s="16"/>
      <c r="D19" s="38"/>
      <c r="E19" s="39"/>
      <c r="F19" s="39"/>
      <c r="G19" s="39"/>
      <c r="H19" s="39"/>
      <c r="I19" s="39"/>
      <c r="J19" s="39"/>
      <c r="K19" s="39"/>
      <c r="L19" s="39"/>
      <c r="M19" s="40"/>
    </row>
    <row r="20" spans="1:13" ht="13.5">
      <c r="A20" s="14"/>
      <c r="B20" s="15" t="s">
        <v>44</v>
      </c>
      <c r="C20" s="16" t="s">
        <v>17</v>
      </c>
      <c r="D20" s="38">
        <v>573000</v>
      </c>
      <c r="E20" s="39">
        <v>573000</v>
      </c>
      <c r="F20" s="39"/>
      <c r="G20" s="39">
        <v>573000</v>
      </c>
      <c r="H20" s="39"/>
      <c r="I20" s="39"/>
      <c r="J20" s="39"/>
      <c r="K20" s="39"/>
      <c r="L20" s="39"/>
      <c r="M20" s="40"/>
    </row>
    <row r="21" spans="1:13" ht="13.5">
      <c r="A21" s="14"/>
      <c r="B21" s="15" t="s">
        <v>45</v>
      </c>
      <c r="C21" s="16" t="s">
        <v>15</v>
      </c>
      <c r="D21" s="38">
        <v>101828</v>
      </c>
      <c r="E21" s="39">
        <v>101828</v>
      </c>
      <c r="F21" s="39"/>
      <c r="G21" s="39">
        <v>101828</v>
      </c>
      <c r="H21" s="39"/>
      <c r="I21" s="39"/>
      <c r="J21" s="39"/>
      <c r="K21" s="39"/>
      <c r="L21" s="39"/>
      <c r="M21" s="40"/>
    </row>
    <row r="22" spans="1:13" ht="13.5">
      <c r="A22" s="14"/>
      <c r="B22" s="15"/>
      <c r="C22" s="16"/>
      <c r="D22" s="38"/>
      <c r="E22" s="39"/>
      <c r="F22" s="39"/>
      <c r="G22" s="39"/>
      <c r="H22" s="39"/>
      <c r="I22" s="39"/>
      <c r="J22" s="39"/>
      <c r="K22" s="39"/>
      <c r="L22" s="39"/>
      <c r="M22" s="40"/>
    </row>
    <row r="23" spans="1:13" ht="13.5">
      <c r="A23" s="17" t="s">
        <v>46</v>
      </c>
      <c r="B23" s="18"/>
      <c r="C23" s="19" t="s">
        <v>18</v>
      </c>
      <c r="D23" s="41">
        <f>SUM(E23+H23+I23+J23+L23+M23)</f>
        <v>1544000</v>
      </c>
      <c r="E23" s="41">
        <f aca="true" t="shared" si="2" ref="E23:M23">SUM(E25:E27)</f>
        <v>1544000</v>
      </c>
      <c r="F23" s="41">
        <f t="shared" si="2"/>
        <v>0</v>
      </c>
      <c r="G23" s="41">
        <f t="shared" si="2"/>
        <v>1544000</v>
      </c>
      <c r="H23" s="41">
        <f t="shared" si="2"/>
        <v>0</v>
      </c>
      <c r="I23" s="41">
        <f t="shared" si="2"/>
        <v>0</v>
      </c>
      <c r="J23" s="41">
        <f t="shared" si="2"/>
        <v>0</v>
      </c>
      <c r="K23" s="41">
        <f t="shared" si="2"/>
        <v>0</v>
      </c>
      <c r="L23" s="41">
        <f t="shared" si="2"/>
        <v>0</v>
      </c>
      <c r="M23" s="50">
        <f t="shared" si="2"/>
        <v>0</v>
      </c>
    </row>
    <row r="24" spans="1:13" ht="13.5">
      <c r="A24" s="17"/>
      <c r="B24" s="18"/>
      <c r="C24" s="19"/>
      <c r="D24" s="38"/>
      <c r="E24" s="39"/>
      <c r="F24" s="39"/>
      <c r="G24" s="39"/>
      <c r="H24" s="39"/>
      <c r="I24" s="39"/>
      <c r="J24" s="39"/>
      <c r="K24" s="39"/>
      <c r="L24" s="39"/>
      <c r="M24" s="40"/>
    </row>
    <row r="25" spans="1:13" ht="13.5">
      <c r="A25" s="14"/>
      <c r="B25" s="15" t="s">
        <v>47</v>
      </c>
      <c r="C25" s="16" t="s">
        <v>19</v>
      </c>
      <c r="D25" s="38">
        <v>1219000</v>
      </c>
      <c r="E25" s="39">
        <f>SUM(F25+G25)</f>
        <v>1219000</v>
      </c>
      <c r="F25" s="39"/>
      <c r="G25" s="39">
        <v>1219000</v>
      </c>
      <c r="H25" s="39"/>
      <c r="I25" s="39"/>
      <c r="J25" s="39"/>
      <c r="K25" s="39"/>
      <c r="L25" s="39"/>
      <c r="M25" s="40"/>
    </row>
    <row r="26" spans="1:13" ht="27">
      <c r="A26" s="14"/>
      <c r="B26" s="15" t="s">
        <v>48</v>
      </c>
      <c r="C26" s="16" t="s">
        <v>20</v>
      </c>
      <c r="D26" s="38">
        <v>230000</v>
      </c>
      <c r="E26" s="39">
        <v>230000</v>
      </c>
      <c r="F26" s="39"/>
      <c r="G26" s="39">
        <v>230000</v>
      </c>
      <c r="H26" s="39"/>
      <c r="I26" s="39"/>
      <c r="J26" s="39"/>
      <c r="K26" s="39"/>
      <c r="L26" s="39"/>
      <c r="M26" s="40"/>
    </row>
    <row r="27" spans="1:13" ht="13.5">
      <c r="A27" s="14"/>
      <c r="B27" s="15" t="s">
        <v>49</v>
      </c>
      <c r="C27" s="16" t="s">
        <v>15</v>
      </c>
      <c r="D27" s="38">
        <v>95000</v>
      </c>
      <c r="E27" s="39">
        <v>95000</v>
      </c>
      <c r="F27" s="39"/>
      <c r="G27" s="39">
        <v>95000</v>
      </c>
      <c r="H27" s="39"/>
      <c r="I27" s="39"/>
      <c r="J27" s="39"/>
      <c r="K27" s="39"/>
      <c r="L27" s="39"/>
      <c r="M27" s="40"/>
    </row>
    <row r="28" spans="1:13" ht="13.5">
      <c r="A28" s="14"/>
      <c r="B28" s="15"/>
      <c r="C28" s="16"/>
      <c r="D28" s="38"/>
      <c r="E28" s="39"/>
      <c r="F28" s="39"/>
      <c r="G28" s="39"/>
      <c r="H28" s="39"/>
      <c r="I28" s="39"/>
      <c r="J28" s="39"/>
      <c r="K28" s="39"/>
      <c r="L28" s="39"/>
      <c r="M28" s="40"/>
    </row>
    <row r="29" spans="1:13" ht="13.5">
      <c r="A29" s="17" t="s">
        <v>50</v>
      </c>
      <c r="B29" s="18"/>
      <c r="C29" s="19" t="s">
        <v>21</v>
      </c>
      <c r="D29" s="41">
        <v>109000</v>
      </c>
      <c r="E29" s="42">
        <v>109000</v>
      </c>
      <c r="F29" s="42"/>
      <c r="G29" s="42">
        <v>109000</v>
      </c>
      <c r="H29" s="42"/>
      <c r="I29" s="42"/>
      <c r="J29" s="42"/>
      <c r="K29" s="42"/>
      <c r="L29" s="42"/>
      <c r="M29" s="43"/>
    </row>
    <row r="30" spans="1:13" ht="13.5">
      <c r="A30" s="14"/>
      <c r="B30" s="15"/>
      <c r="C30" s="16"/>
      <c r="D30" s="38"/>
      <c r="E30" s="39"/>
      <c r="F30" s="39"/>
      <c r="G30" s="39"/>
      <c r="H30" s="39"/>
      <c r="I30" s="39"/>
      <c r="J30" s="39"/>
      <c r="K30" s="39"/>
      <c r="L30" s="39"/>
      <c r="M30" s="40"/>
    </row>
    <row r="31" spans="1:13" ht="13.5">
      <c r="A31" s="14"/>
      <c r="B31" s="15" t="s">
        <v>51</v>
      </c>
      <c r="C31" s="16" t="s">
        <v>22</v>
      </c>
      <c r="D31" s="38">
        <v>109000</v>
      </c>
      <c r="E31" s="39">
        <v>109000</v>
      </c>
      <c r="F31" s="39"/>
      <c r="G31" s="39">
        <v>109000</v>
      </c>
      <c r="H31" s="39"/>
      <c r="I31" s="39"/>
      <c r="J31" s="39"/>
      <c r="K31" s="39"/>
      <c r="L31" s="39"/>
      <c r="M31" s="40"/>
    </row>
    <row r="32" spans="1:13" ht="13.5">
      <c r="A32" s="14"/>
      <c r="B32" s="15"/>
      <c r="C32" s="16"/>
      <c r="D32" s="38"/>
      <c r="E32" s="39"/>
      <c r="F32" s="39"/>
      <c r="G32" s="39"/>
      <c r="H32" s="39"/>
      <c r="I32" s="39"/>
      <c r="J32" s="39"/>
      <c r="K32" s="39"/>
      <c r="L32" s="39"/>
      <c r="M32" s="40"/>
    </row>
    <row r="33" spans="1:13" ht="13.5">
      <c r="A33" s="17" t="s">
        <v>52</v>
      </c>
      <c r="B33" s="18"/>
      <c r="C33" s="19" t="s">
        <v>23</v>
      </c>
      <c r="D33" s="41">
        <f>SUM(E33+H33+I33+J33+L33+M33)</f>
        <v>3930403</v>
      </c>
      <c r="E33" s="41">
        <f aca="true" t="shared" si="3" ref="E33:M33">SUM(E35:E40)</f>
        <v>3833024</v>
      </c>
      <c r="F33" s="41">
        <f t="shared" si="3"/>
        <v>2530505</v>
      </c>
      <c r="G33" s="41">
        <f t="shared" si="3"/>
        <v>1302519</v>
      </c>
      <c r="H33" s="41">
        <f t="shared" si="3"/>
        <v>0</v>
      </c>
      <c r="I33" s="41">
        <f t="shared" si="3"/>
        <v>97379</v>
      </c>
      <c r="J33" s="41">
        <f t="shared" si="3"/>
        <v>0</v>
      </c>
      <c r="K33" s="41">
        <f t="shared" si="3"/>
        <v>0</v>
      </c>
      <c r="L33" s="41">
        <f t="shared" si="3"/>
        <v>0</v>
      </c>
      <c r="M33" s="50">
        <f t="shared" si="3"/>
        <v>0</v>
      </c>
    </row>
    <row r="34" spans="1:13" ht="13.5">
      <c r="A34" s="14"/>
      <c r="B34" s="15"/>
      <c r="C34" s="16"/>
      <c r="D34" s="38"/>
      <c r="E34" s="39"/>
      <c r="F34" s="39"/>
      <c r="G34" s="39"/>
      <c r="H34" s="39"/>
      <c r="I34" s="39"/>
      <c r="J34" s="39"/>
      <c r="K34" s="39"/>
      <c r="L34" s="39"/>
      <c r="M34" s="40"/>
    </row>
    <row r="35" spans="1:13" ht="13.5">
      <c r="A35" s="14"/>
      <c r="B35" s="15" t="s">
        <v>53</v>
      </c>
      <c r="C35" s="16" t="s">
        <v>24</v>
      </c>
      <c r="D35" s="38">
        <v>95676</v>
      </c>
      <c r="E35" s="39">
        <v>95676</v>
      </c>
      <c r="F35" s="39">
        <v>95676</v>
      </c>
      <c r="G35" s="39"/>
      <c r="H35" s="39"/>
      <c r="I35" s="39"/>
      <c r="J35" s="39"/>
      <c r="K35" s="39"/>
      <c r="L35" s="39"/>
      <c r="M35" s="40"/>
    </row>
    <row r="36" spans="1:23" ht="13.5">
      <c r="A36" s="14"/>
      <c r="B36" s="15" t="s">
        <v>54</v>
      </c>
      <c r="C36" s="16" t="s">
        <v>25</v>
      </c>
      <c r="D36" s="38">
        <f>SUM(E36+H36+I36+J36+L36+M36)</f>
        <v>99807</v>
      </c>
      <c r="E36" s="39">
        <v>11840</v>
      </c>
      <c r="F36" s="39"/>
      <c r="G36" s="39">
        <v>11840</v>
      </c>
      <c r="H36" s="39"/>
      <c r="I36" s="39">
        <v>87967</v>
      </c>
      <c r="J36" s="39"/>
      <c r="K36" s="39"/>
      <c r="L36" s="39"/>
      <c r="M36" s="40"/>
      <c r="O36" s="5"/>
      <c r="P36" s="5"/>
      <c r="Q36" s="5"/>
      <c r="R36" s="5"/>
      <c r="S36" s="5"/>
      <c r="T36" s="5"/>
      <c r="U36" s="5"/>
      <c r="V36" s="5"/>
      <c r="W36" s="6"/>
    </row>
    <row r="37" spans="1:13" ht="13.5">
      <c r="A37" s="14"/>
      <c r="B37" s="15" t="s">
        <v>55</v>
      </c>
      <c r="C37" s="16" t="s">
        <v>26</v>
      </c>
      <c r="D37" s="38">
        <f>SUM(E37+H37+I37+J37+L37+M37)</f>
        <v>3526394</v>
      </c>
      <c r="E37" s="39">
        <f>SUM(F37+G37)</f>
        <v>3526394</v>
      </c>
      <c r="F37" s="39">
        <v>2389701</v>
      </c>
      <c r="G37" s="39">
        <v>1136693</v>
      </c>
      <c r="H37" s="39"/>
      <c r="I37" s="39"/>
      <c r="J37" s="39"/>
      <c r="K37" s="39"/>
      <c r="L37" s="39"/>
      <c r="M37" s="40"/>
    </row>
    <row r="38" spans="1:13" ht="13.5">
      <c r="A38" s="14"/>
      <c r="B38" s="15" t="s">
        <v>151</v>
      </c>
      <c r="C38" s="16" t="s">
        <v>158</v>
      </c>
      <c r="D38" s="38">
        <v>13910</v>
      </c>
      <c r="E38" s="39">
        <v>4498</v>
      </c>
      <c r="F38" s="39">
        <v>3698</v>
      </c>
      <c r="G38" s="39">
        <v>800</v>
      </c>
      <c r="H38" s="39"/>
      <c r="I38" s="39">
        <v>9412</v>
      </c>
      <c r="J38" s="39"/>
      <c r="K38" s="39"/>
      <c r="L38" s="39"/>
      <c r="M38" s="40"/>
    </row>
    <row r="39" spans="1:13" ht="27">
      <c r="A39" s="14"/>
      <c r="B39" s="15" t="s">
        <v>56</v>
      </c>
      <c r="C39" s="16" t="s">
        <v>27</v>
      </c>
      <c r="D39" s="38">
        <f>SUM(E39+H39+I39+J39+L39+M39)</f>
        <v>178337</v>
      </c>
      <c r="E39" s="39">
        <f>SUM(F39+G39)</f>
        <v>178337</v>
      </c>
      <c r="F39" s="39">
        <v>41430</v>
      </c>
      <c r="G39" s="39">
        <v>136907</v>
      </c>
      <c r="H39" s="39"/>
      <c r="I39" s="39"/>
      <c r="J39" s="39"/>
      <c r="K39" s="39"/>
      <c r="L39" s="39"/>
      <c r="M39" s="40"/>
    </row>
    <row r="40" spans="1:13" ht="13.5">
      <c r="A40" s="14"/>
      <c r="B40" s="15" t="s">
        <v>57</v>
      </c>
      <c r="C40" s="16" t="s">
        <v>15</v>
      </c>
      <c r="D40" s="38">
        <f>SUM(E40+H40+I40+J40+L40+M40)</f>
        <v>16279</v>
      </c>
      <c r="E40" s="39">
        <v>16279</v>
      </c>
      <c r="F40" s="39"/>
      <c r="G40" s="39">
        <v>16279</v>
      </c>
      <c r="H40" s="39"/>
      <c r="I40" s="39"/>
      <c r="J40" s="39"/>
      <c r="K40" s="39"/>
      <c r="L40" s="39"/>
      <c r="M40" s="40"/>
    </row>
    <row r="41" spans="1:13" ht="13.5">
      <c r="A41" s="14"/>
      <c r="B41" s="15"/>
      <c r="C41" s="16"/>
      <c r="D41" s="38"/>
      <c r="E41" s="39"/>
      <c r="F41" s="39"/>
      <c r="G41" s="39"/>
      <c r="H41" s="39"/>
      <c r="I41" s="39"/>
      <c r="J41" s="39"/>
      <c r="K41" s="39"/>
      <c r="L41" s="39"/>
      <c r="M41" s="40"/>
    </row>
    <row r="42" spans="1:13" ht="40.5">
      <c r="A42" s="20" t="s">
        <v>58</v>
      </c>
      <c r="B42" s="18"/>
      <c r="C42" s="19" t="s">
        <v>59</v>
      </c>
      <c r="D42" s="41">
        <f>SUM(E42+H42+I42+J42+L42+M42)</f>
        <v>6693</v>
      </c>
      <c r="E42" s="44">
        <f>SUM(E44+E45)</f>
        <v>3833</v>
      </c>
      <c r="F42" s="44">
        <f>SUM(F44+F45)</f>
        <v>2687</v>
      </c>
      <c r="G42" s="44">
        <f aca="true" t="shared" si="4" ref="G42:M42">SUM(G44+G45)</f>
        <v>1146</v>
      </c>
      <c r="H42" s="44">
        <f t="shared" si="4"/>
        <v>0</v>
      </c>
      <c r="I42" s="44">
        <f t="shared" si="4"/>
        <v>2860</v>
      </c>
      <c r="J42" s="44">
        <f t="shared" si="4"/>
        <v>0</v>
      </c>
      <c r="K42" s="44">
        <f t="shared" si="4"/>
        <v>0</v>
      </c>
      <c r="L42" s="44">
        <f t="shared" si="4"/>
        <v>0</v>
      </c>
      <c r="M42" s="44">
        <f t="shared" si="4"/>
        <v>0</v>
      </c>
    </row>
    <row r="43" spans="1:13" ht="13.5">
      <c r="A43" s="14"/>
      <c r="B43" s="15"/>
      <c r="C43" s="16"/>
      <c r="D43" s="38"/>
      <c r="E43" s="39"/>
      <c r="F43" s="39"/>
      <c r="G43" s="39"/>
      <c r="H43" s="39"/>
      <c r="I43" s="39"/>
      <c r="J43" s="39"/>
      <c r="K43" s="39"/>
      <c r="L43" s="39"/>
      <c r="M43" s="40"/>
    </row>
    <row r="44" spans="1:13" ht="40.5">
      <c r="A44" s="14"/>
      <c r="B44" s="21" t="s">
        <v>60</v>
      </c>
      <c r="C44" s="16" t="s">
        <v>28</v>
      </c>
      <c r="D44" s="38">
        <f>SUM(E44+H44+I44+J44+L44+M44)</f>
        <v>1922</v>
      </c>
      <c r="E44" s="39">
        <v>1922</v>
      </c>
      <c r="F44" s="39">
        <v>1922</v>
      </c>
      <c r="G44" s="39"/>
      <c r="H44" s="39"/>
      <c r="I44" s="39"/>
      <c r="J44" s="39"/>
      <c r="K44" s="39"/>
      <c r="L44" s="39"/>
      <c r="M44" s="40"/>
    </row>
    <row r="45" spans="1:13" ht="40.5">
      <c r="A45" s="14"/>
      <c r="B45" s="21" t="s">
        <v>148</v>
      </c>
      <c r="C45" s="16" t="s">
        <v>149</v>
      </c>
      <c r="D45" s="38">
        <f>SUM(E45+H45+I45+J45+L45+M45)</f>
        <v>4771</v>
      </c>
      <c r="E45" s="39">
        <f>SUM(F45+G45)</f>
        <v>1911</v>
      </c>
      <c r="F45" s="39">
        <v>765</v>
      </c>
      <c r="G45" s="39">
        <v>1146</v>
      </c>
      <c r="H45" s="39"/>
      <c r="I45" s="39">
        <v>2860</v>
      </c>
      <c r="J45" s="39"/>
      <c r="K45" s="39"/>
      <c r="L45" s="39"/>
      <c r="M45" s="40"/>
    </row>
    <row r="46" spans="1:13" ht="13.5">
      <c r="A46" s="14"/>
      <c r="B46" s="15"/>
      <c r="C46" s="16"/>
      <c r="D46" s="38"/>
      <c r="E46" s="39"/>
      <c r="F46" s="39"/>
      <c r="G46" s="39"/>
      <c r="H46" s="39"/>
      <c r="I46" s="39"/>
      <c r="J46" s="39"/>
      <c r="K46" s="39"/>
      <c r="L46" s="39"/>
      <c r="M46" s="40"/>
    </row>
    <row r="47" spans="1:13" ht="13.5">
      <c r="A47" s="17" t="s">
        <v>61</v>
      </c>
      <c r="B47" s="18"/>
      <c r="C47" s="19" t="s">
        <v>29</v>
      </c>
      <c r="D47" s="41">
        <f>SUM(E47+H47+I47+J47+L47+M47)</f>
        <v>1500</v>
      </c>
      <c r="E47" s="42">
        <v>1500</v>
      </c>
      <c r="F47" s="42"/>
      <c r="G47" s="42">
        <v>1500</v>
      </c>
      <c r="H47" s="42"/>
      <c r="I47" s="42"/>
      <c r="J47" s="42"/>
      <c r="K47" s="42"/>
      <c r="L47" s="42"/>
      <c r="M47" s="43"/>
    </row>
    <row r="48" spans="1:13" ht="13.5">
      <c r="A48" s="17"/>
      <c r="B48" s="18"/>
      <c r="C48" s="19"/>
      <c r="D48" s="38"/>
      <c r="E48" s="39"/>
      <c r="F48" s="39"/>
      <c r="G48" s="39"/>
      <c r="H48" s="39"/>
      <c r="I48" s="39"/>
      <c r="J48" s="39"/>
      <c r="K48" s="39"/>
      <c r="L48" s="39"/>
      <c r="M48" s="40"/>
    </row>
    <row r="49" spans="1:13" ht="13.5">
      <c r="A49" s="14"/>
      <c r="B49" s="15" t="s">
        <v>62</v>
      </c>
      <c r="C49" s="16" t="s">
        <v>136</v>
      </c>
      <c r="D49" s="38">
        <f>SUM(E49+H49+I49+J49+L49+M49)</f>
        <v>1500</v>
      </c>
      <c r="E49" s="39">
        <v>1500</v>
      </c>
      <c r="F49" s="39"/>
      <c r="G49" s="39">
        <v>1500</v>
      </c>
      <c r="H49" s="39"/>
      <c r="I49" s="39"/>
      <c r="J49" s="39"/>
      <c r="K49" s="39"/>
      <c r="L49" s="39"/>
      <c r="M49" s="40"/>
    </row>
    <row r="50" spans="1:13" ht="13.5">
      <c r="A50" s="14"/>
      <c r="B50" s="15"/>
      <c r="C50" s="16"/>
      <c r="D50" s="38"/>
      <c r="E50" s="39"/>
      <c r="F50" s="39"/>
      <c r="G50" s="39"/>
      <c r="H50" s="39"/>
      <c r="I50" s="39"/>
      <c r="J50" s="39"/>
      <c r="K50" s="39"/>
      <c r="L50" s="39"/>
      <c r="M50" s="40"/>
    </row>
    <row r="51" spans="1:13" ht="27">
      <c r="A51" s="17" t="s">
        <v>63</v>
      </c>
      <c r="B51" s="18"/>
      <c r="C51" s="19" t="s">
        <v>30</v>
      </c>
      <c r="D51" s="38">
        <f>SUM(E51+H51+I51+J51+L51+M51)</f>
        <v>285519</v>
      </c>
      <c r="E51" s="41">
        <f aca="true" t="shared" si="5" ref="E51:M51">SUM(E53:E56)</f>
        <v>263019</v>
      </c>
      <c r="F51" s="41">
        <f t="shared" si="5"/>
        <v>143519</v>
      </c>
      <c r="G51" s="41">
        <f t="shared" si="5"/>
        <v>119500</v>
      </c>
      <c r="H51" s="41">
        <f t="shared" si="5"/>
        <v>2000</v>
      </c>
      <c r="I51" s="41">
        <f t="shared" si="5"/>
        <v>20500</v>
      </c>
      <c r="J51" s="41">
        <f t="shared" si="5"/>
        <v>0</v>
      </c>
      <c r="K51" s="41">
        <f t="shared" si="5"/>
        <v>0</v>
      </c>
      <c r="L51" s="41">
        <f t="shared" si="5"/>
        <v>0</v>
      </c>
      <c r="M51" s="50">
        <f t="shared" si="5"/>
        <v>0</v>
      </c>
    </row>
    <row r="52" spans="1:13" ht="13.5">
      <c r="A52" s="14"/>
      <c r="B52" s="15"/>
      <c r="C52" s="16"/>
      <c r="D52" s="38"/>
      <c r="E52" s="39"/>
      <c r="F52" s="39"/>
      <c r="G52" s="39"/>
      <c r="H52" s="39"/>
      <c r="I52" s="39"/>
      <c r="J52" s="39"/>
      <c r="K52" s="39"/>
      <c r="L52" s="39"/>
      <c r="M52" s="40"/>
    </row>
    <row r="53" spans="1:13" ht="13.5">
      <c r="A53" s="14"/>
      <c r="B53" s="15" t="s">
        <v>64</v>
      </c>
      <c r="C53" s="16" t="s">
        <v>31</v>
      </c>
      <c r="D53" s="38">
        <f>SUM(E53+H53+I53+J53+L53+M53)</f>
        <v>158000</v>
      </c>
      <c r="E53" s="39">
        <f>SUM(F53+G53)</f>
        <v>137500</v>
      </c>
      <c r="F53" s="39">
        <v>29000</v>
      </c>
      <c r="G53" s="39">
        <v>108500</v>
      </c>
      <c r="H53" s="39"/>
      <c r="I53" s="39">
        <v>20500</v>
      </c>
      <c r="J53" s="39"/>
      <c r="K53" s="39"/>
      <c r="L53" s="39"/>
      <c r="M53" s="40"/>
    </row>
    <row r="54" spans="1:13" ht="13.5">
      <c r="A54" s="14"/>
      <c r="B54" s="15" t="s">
        <v>65</v>
      </c>
      <c r="C54" s="16" t="s">
        <v>153</v>
      </c>
      <c r="D54" s="38">
        <f>SUM(E54+H54+I54+J54+L54+M54)</f>
        <v>125519</v>
      </c>
      <c r="E54" s="39">
        <v>125519</v>
      </c>
      <c r="F54" s="39">
        <v>114519</v>
      </c>
      <c r="G54" s="39">
        <v>11000</v>
      </c>
      <c r="H54" s="39"/>
      <c r="I54" s="39"/>
      <c r="J54" s="39"/>
      <c r="K54" s="39"/>
      <c r="L54" s="39"/>
      <c r="M54" s="40"/>
    </row>
    <row r="55" spans="1:13" ht="13.5">
      <c r="A55" s="14"/>
      <c r="B55" s="15" t="s">
        <v>150</v>
      </c>
      <c r="C55" s="16" t="s">
        <v>15</v>
      </c>
      <c r="D55" s="38">
        <v>2000</v>
      </c>
      <c r="E55" s="39"/>
      <c r="F55" s="39"/>
      <c r="G55" s="39"/>
      <c r="H55" s="39">
        <v>2000</v>
      </c>
      <c r="I55" s="39"/>
      <c r="J55" s="39"/>
      <c r="K55" s="39"/>
      <c r="L55" s="39"/>
      <c r="M55" s="40"/>
    </row>
    <row r="56" spans="1:13" ht="13.5">
      <c r="A56" s="14"/>
      <c r="B56" s="15"/>
      <c r="C56" s="16"/>
      <c r="D56" s="38"/>
      <c r="E56" s="39"/>
      <c r="F56" s="39"/>
      <c r="G56" s="39"/>
      <c r="H56" s="39"/>
      <c r="I56" s="39"/>
      <c r="J56" s="39"/>
      <c r="K56" s="39"/>
      <c r="L56" s="39"/>
      <c r="M56" s="40"/>
    </row>
    <row r="57" spans="1:13" ht="54">
      <c r="A57" s="57" t="s">
        <v>66</v>
      </c>
      <c r="B57" s="58"/>
      <c r="C57" s="59" t="s">
        <v>32</v>
      </c>
      <c r="D57" s="41">
        <f>SUM(E57+H57+I57+J57+L57+M57)</f>
        <v>45000</v>
      </c>
      <c r="E57" s="44">
        <v>45000</v>
      </c>
      <c r="F57" s="44">
        <v>30000</v>
      </c>
      <c r="G57" s="44">
        <v>15000</v>
      </c>
      <c r="H57" s="44"/>
      <c r="I57" s="44"/>
      <c r="J57" s="44"/>
      <c r="K57" s="44"/>
      <c r="L57" s="44"/>
      <c r="M57" s="45"/>
    </row>
    <row r="58" spans="1:13" ht="13.5">
      <c r="A58" s="14"/>
      <c r="B58" s="15"/>
      <c r="C58" s="16"/>
      <c r="D58" s="38"/>
      <c r="E58" s="39"/>
      <c r="F58" s="39"/>
      <c r="G58" s="39"/>
      <c r="H58" s="39"/>
      <c r="I58" s="39"/>
      <c r="J58" s="39"/>
      <c r="K58" s="39"/>
      <c r="L58" s="39"/>
      <c r="M58" s="40"/>
    </row>
    <row r="59" spans="1:13" ht="40.5">
      <c r="A59" s="14"/>
      <c r="B59" s="21" t="s">
        <v>67</v>
      </c>
      <c r="C59" s="16" t="s">
        <v>33</v>
      </c>
      <c r="D59" s="38">
        <f>SUM(E59+H59+I59+J59+L59+M59)</f>
        <v>45000</v>
      </c>
      <c r="E59" s="39">
        <v>45000</v>
      </c>
      <c r="F59" s="39">
        <v>30000</v>
      </c>
      <c r="G59" s="39">
        <v>15000</v>
      </c>
      <c r="H59" s="39"/>
      <c r="I59" s="39"/>
      <c r="J59" s="39"/>
      <c r="K59" s="39"/>
      <c r="L59" s="39"/>
      <c r="M59" s="40"/>
    </row>
    <row r="60" spans="1:13" ht="13.5">
      <c r="A60" s="14"/>
      <c r="B60" s="15"/>
      <c r="C60" s="16"/>
      <c r="D60" s="38"/>
      <c r="E60" s="39"/>
      <c r="F60" s="39"/>
      <c r="G60" s="39"/>
      <c r="H60" s="39"/>
      <c r="I60" s="39"/>
      <c r="J60" s="39"/>
      <c r="K60" s="39"/>
      <c r="L60" s="39"/>
      <c r="M60" s="40"/>
    </row>
    <row r="61" spans="1:13" ht="13.5">
      <c r="A61" s="17" t="s">
        <v>68</v>
      </c>
      <c r="B61" s="18"/>
      <c r="C61" s="19" t="s">
        <v>10</v>
      </c>
      <c r="D61" s="41">
        <f>SUM(E61+H61+I61+J61+L61+M61)</f>
        <v>407286</v>
      </c>
      <c r="E61" s="42"/>
      <c r="F61" s="42"/>
      <c r="G61" s="42"/>
      <c r="H61" s="42"/>
      <c r="I61" s="42"/>
      <c r="J61" s="42"/>
      <c r="K61" s="42"/>
      <c r="L61" s="42"/>
      <c r="M61" s="43">
        <v>407286</v>
      </c>
    </row>
    <row r="62" spans="1:13" ht="13.5">
      <c r="A62" s="14"/>
      <c r="B62" s="15"/>
      <c r="C62" s="16"/>
      <c r="D62" s="38"/>
      <c r="E62" s="39"/>
      <c r="F62" s="39"/>
      <c r="G62" s="39"/>
      <c r="H62" s="39"/>
      <c r="I62" s="39"/>
      <c r="J62" s="39"/>
      <c r="K62" s="39"/>
      <c r="L62" s="39"/>
      <c r="M62" s="40"/>
    </row>
    <row r="63" spans="1:13" ht="27">
      <c r="A63" s="14"/>
      <c r="B63" s="15" t="s">
        <v>69</v>
      </c>
      <c r="C63" s="16" t="s">
        <v>34</v>
      </c>
      <c r="D63" s="38">
        <f>SUM(E63+H63+I63+J63+L63+M63)</f>
        <v>407286</v>
      </c>
      <c r="E63" s="39"/>
      <c r="F63" s="39"/>
      <c r="G63" s="39"/>
      <c r="H63" s="39"/>
      <c r="I63" s="39"/>
      <c r="J63" s="39"/>
      <c r="K63" s="39"/>
      <c r="L63" s="39"/>
      <c r="M63" s="40">
        <v>407286</v>
      </c>
    </row>
    <row r="64" spans="1:13" ht="13.5">
      <c r="A64" s="14"/>
      <c r="B64" s="15"/>
      <c r="C64" s="16"/>
      <c r="D64" s="38"/>
      <c r="E64" s="39"/>
      <c r="F64" s="39"/>
      <c r="G64" s="39"/>
      <c r="H64" s="39"/>
      <c r="I64" s="39"/>
      <c r="J64" s="39"/>
      <c r="K64" s="39"/>
      <c r="L64" s="39"/>
      <c r="M64" s="40"/>
    </row>
    <row r="65" spans="1:13" ht="13.5">
      <c r="A65" s="60" t="s">
        <v>70</v>
      </c>
      <c r="B65" s="58"/>
      <c r="C65" s="61" t="s">
        <v>35</v>
      </c>
      <c r="D65" s="41">
        <v>268100</v>
      </c>
      <c r="E65" s="44">
        <v>268100</v>
      </c>
      <c r="F65" s="44"/>
      <c r="G65" s="44">
        <v>268100</v>
      </c>
      <c r="H65" s="44"/>
      <c r="I65" s="44"/>
      <c r="J65" s="44"/>
      <c r="K65" s="44"/>
      <c r="L65" s="44"/>
      <c r="M65" s="45"/>
    </row>
    <row r="66" spans="1:13" ht="13.5">
      <c r="A66" s="14"/>
      <c r="B66" s="15"/>
      <c r="C66" s="16"/>
      <c r="D66" s="38"/>
      <c r="E66" s="39"/>
      <c r="F66" s="39"/>
      <c r="G66" s="39"/>
      <c r="H66" s="39"/>
      <c r="I66" s="39"/>
      <c r="J66" s="39"/>
      <c r="K66" s="39"/>
      <c r="L66" s="39"/>
      <c r="M66" s="40"/>
    </row>
    <row r="67" spans="1:13" ht="13.5">
      <c r="A67" s="14"/>
      <c r="B67" s="15" t="s">
        <v>71</v>
      </c>
      <c r="C67" s="16" t="s">
        <v>36</v>
      </c>
      <c r="D67" s="38">
        <v>268100</v>
      </c>
      <c r="E67" s="39">
        <v>268100</v>
      </c>
      <c r="F67" s="39"/>
      <c r="G67" s="39">
        <v>268100</v>
      </c>
      <c r="H67" s="39"/>
      <c r="I67" s="39"/>
      <c r="J67" s="39"/>
      <c r="K67" s="39"/>
      <c r="L67" s="39"/>
      <c r="M67" s="40"/>
    </row>
    <row r="68" spans="1:13" ht="27">
      <c r="A68" s="14"/>
      <c r="B68" s="15"/>
      <c r="C68" s="16" t="s">
        <v>72</v>
      </c>
      <c r="D68" s="38">
        <v>80000</v>
      </c>
      <c r="E68" s="39">
        <v>80000</v>
      </c>
      <c r="F68" s="39"/>
      <c r="G68" s="39">
        <v>80000</v>
      </c>
      <c r="H68" s="39"/>
      <c r="I68" s="39"/>
      <c r="J68" s="39"/>
      <c r="K68" s="39"/>
      <c r="L68" s="39"/>
      <c r="M68" s="40"/>
    </row>
    <row r="69" spans="1:13" ht="13.5">
      <c r="A69" s="14"/>
      <c r="B69" s="15"/>
      <c r="C69" s="16"/>
      <c r="D69" s="38"/>
      <c r="E69" s="39"/>
      <c r="F69" s="39"/>
      <c r="G69" s="39"/>
      <c r="H69" s="39"/>
      <c r="I69" s="39"/>
      <c r="J69" s="39"/>
      <c r="K69" s="39"/>
      <c r="L69" s="39"/>
      <c r="M69" s="40"/>
    </row>
    <row r="70" spans="1:13" ht="13.5">
      <c r="A70" s="14"/>
      <c r="B70" s="15"/>
      <c r="C70" s="16"/>
      <c r="D70" s="38"/>
      <c r="E70" s="39"/>
      <c r="F70" s="39"/>
      <c r="G70" s="39"/>
      <c r="H70" s="39"/>
      <c r="I70" s="39"/>
      <c r="J70" s="39"/>
      <c r="K70" s="39"/>
      <c r="L70" s="39"/>
      <c r="M70" s="40"/>
    </row>
    <row r="71" spans="1:13" ht="13.5">
      <c r="A71" s="17" t="s">
        <v>73</v>
      </c>
      <c r="B71" s="18"/>
      <c r="C71" s="19" t="s">
        <v>37</v>
      </c>
      <c r="D71" s="38">
        <f>SUM(E71+H71+I71+J71+L71+M71)</f>
        <v>9833191</v>
      </c>
      <c r="E71" s="41">
        <f aca="true" t="shared" si="6" ref="E71:M71">SUM(E73:E81)</f>
        <v>7273697</v>
      </c>
      <c r="F71" s="41">
        <f t="shared" si="6"/>
        <v>5566292</v>
      </c>
      <c r="G71" s="41">
        <f t="shared" si="6"/>
        <v>1707405</v>
      </c>
      <c r="H71" s="41">
        <f t="shared" si="6"/>
        <v>2350698</v>
      </c>
      <c r="I71" s="41">
        <f t="shared" si="6"/>
        <v>54500</v>
      </c>
      <c r="J71" s="41">
        <f t="shared" si="6"/>
        <v>154296</v>
      </c>
      <c r="K71" s="41">
        <f t="shared" si="6"/>
        <v>30800</v>
      </c>
      <c r="L71" s="41">
        <f t="shared" si="6"/>
        <v>0</v>
      </c>
      <c r="M71" s="50">
        <f t="shared" si="6"/>
        <v>0</v>
      </c>
    </row>
    <row r="72" spans="1:13" ht="13.5">
      <c r="A72" s="14"/>
      <c r="B72" s="15"/>
      <c r="C72" s="16"/>
      <c r="D72" s="38"/>
      <c r="E72" s="39"/>
      <c r="F72" s="39"/>
      <c r="G72" s="39"/>
      <c r="H72" s="39"/>
      <c r="I72" s="39"/>
      <c r="J72" s="39"/>
      <c r="K72" s="39"/>
      <c r="L72" s="39"/>
      <c r="M72" s="40"/>
    </row>
    <row r="73" spans="1:13" ht="13.5">
      <c r="A73" s="14"/>
      <c r="B73" s="15" t="s">
        <v>74</v>
      </c>
      <c r="C73" s="16" t="s">
        <v>75</v>
      </c>
      <c r="D73" s="38">
        <f>SUM(E73+H73+I73+J73+L73+M73)</f>
        <v>5009109</v>
      </c>
      <c r="E73" s="39">
        <f>SUM(F73+G73)</f>
        <v>2639323</v>
      </c>
      <c r="F73" s="39">
        <v>2063938</v>
      </c>
      <c r="G73" s="39">
        <v>575385</v>
      </c>
      <c r="H73" s="39">
        <v>2273240</v>
      </c>
      <c r="I73" s="39">
        <v>25000</v>
      </c>
      <c r="J73" s="39">
        <v>71546</v>
      </c>
      <c r="K73" s="39"/>
      <c r="L73" s="39"/>
      <c r="M73" s="40"/>
    </row>
    <row r="74" spans="1:13" ht="27">
      <c r="A74" s="14"/>
      <c r="B74" s="15" t="s">
        <v>76</v>
      </c>
      <c r="C74" s="16" t="s">
        <v>77</v>
      </c>
      <c r="D74" s="38">
        <f>SUM(E74+H74+I74+J74+L74+M74)</f>
        <v>249886</v>
      </c>
      <c r="E74" s="39">
        <v>163136</v>
      </c>
      <c r="F74" s="39">
        <v>138330</v>
      </c>
      <c r="G74" s="39">
        <v>24806</v>
      </c>
      <c r="H74" s="39"/>
      <c r="I74" s="39">
        <v>4000</v>
      </c>
      <c r="J74" s="39">
        <v>82750</v>
      </c>
      <c r="K74" s="39">
        <v>30800</v>
      </c>
      <c r="L74" s="39"/>
      <c r="M74" s="40"/>
    </row>
    <row r="75" spans="1:13" ht="13.5">
      <c r="A75" s="14"/>
      <c r="B75" s="15" t="s">
        <v>78</v>
      </c>
      <c r="C75" s="16" t="s">
        <v>79</v>
      </c>
      <c r="D75" s="38">
        <v>697890</v>
      </c>
      <c r="E75" s="39">
        <v>633222</v>
      </c>
      <c r="F75" s="39">
        <v>492464</v>
      </c>
      <c r="G75" s="39">
        <v>140758</v>
      </c>
      <c r="H75" s="39">
        <v>61668</v>
      </c>
      <c r="I75" s="39">
        <v>3000</v>
      </c>
      <c r="J75" s="39"/>
      <c r="K75" s="39"/>
      <c r="L75" s="39"/>
      <c r="M75" s="40"/>
    </row>
    <row r="76" spans="1:13" ht="13.5">
      <c r="A76" s="14"/>
      <c r="B76" s="15" t="s">
        <v>80</v>
      </c>
      <c r="C76" s="16" t="s">
        <v>81</v>
      </c>
      <c r="D76" s="38">
        <v>2311091</v>
      </c>
      <c r="E76" s="39">
        <v>2301091</v>
      </c>
      <c r="F76" s="39">
        <v>1897106</v>
      </c>
      <c r="G76" s="39">
        <v>403985</v>
      </c>
      <c r="H76" s="39"/>
      <c r="I76" s="39">
        <v>10000</v>
      </c>
      <c r="J76" s="39"/>
      <c r="K76" s="39"/>
      <c r="L76" s="39"/>
      <c r="M76" s="40"/>
    </row>
    <row r="77" spans="1:13" ht="13.5">
      <c r="A77" s="14"/>
      <c r="B77" s="15" t="s">
        <v>82</v>
      </c>
      <c r="C77" s="16" t="s">
        <v>83</v>
      </c>
      <c r="D77" s="38">
        <v>180000</v>
      </c>
      <c r="E77" s="39">
        <v>180000</v>
      </c>
      <c r="F77" s="39"/>
      <c r="G77" s="39">
        <v>180000</v>
      </c>
      <c r="H77" s="39"/>
      <c r="I77" s="39"/>
      <c r="J77" s="39"/>
      <c r="K77" s="39"/>
      <c r="L77" s="39"/>
      <c r="M77" s="40"/>
    </row>
    <row r="78" spans="1:13" ht="13.5">
      <c r="A78" s="14"/>
      <c r="B78" s="15" t="s">
        <v>84</v>
      </c>
      <c r="C78" s="16" t="s">
        <v>85</v>
      </c>
      <c r="D78" s="38">
        <v>1011471</v>
      </c>
      <c r="E78" s="39">
        <v>1004471</v>
      </c>
      <c r="F78" s="39">
        <v>813840</v>
      </c>
      <c r="G78" s="39">
        <v>190631</v>
      </c>
      <c r="H78" s="39"/>
      <c r="I78" s="39">
        <v>7000</v>
      </c>
      <c r="J78" s="39"/>
      <c r="K78" s="39"/>
      <c r="L78" s="39"/>
      <c r="M78" s="40"/>
    </row>
    <row r="79" spans="1:13" ht="13.5">
      <c r="A79" s="14"/>
      <c r="B79" s="15" t="s">
        <v>86</v>
      </c>
      <c r="C79" s="16" t="s">
        <v>87</v>
      </c>
      <c r="D79" s="38">
        <f>SUM(E79+H79+I79+J79+L79+M79)</f>
        <v>85298</v>
      </c>
      <c r="E79" s="39">
        <f>SUM(F79+G79)</f>
        <v>79798</v>
      </c>
      <c r="F79" s="39">
        <v>44798</v>
      </c>
      <c r="G79" s="39">
        <v>35000</v>
      </c>
      <c r="H79" s="39"/>
      <c r="I79" s="39">
        <v>5500</v>
      </c>
      <c r="J79" s="39"/>
      <c r="K79" s="39"/>
      <c r="L79" s="39"/>
      <c r="M79" s="40"/>
    </row>
    <row r="80" spans="1:13" ht="27">
      <c r="A80" s="14"/>
      <c r="B80" s="15" t="s">
        <v>88</v>
      </c>
      <c r="C80" s="16" t="s">
        <v>89</v>
      </c>
      <c r="D80" s="38">
        <f>SUM(E80+H80+I80+J80+L80+M80)</f>
        <v>52635</v>
      </c>
      <c r="E80" s="39">
        <v>36845</v>
      </c>
      <c r="F80" s="39"/>
      <c r="G80" s="39">
        <v>36845</v>
      </c>
      <c r="H80" s="39">
        <v>15790</v>
      </c>
      <c r="I80" s="39"/>
      <c r="J80" s="39"/>
      <c r="K80" s="39"/>
      <c r="L80" s="39"/>
      <c r="M80" s="40"/>
    </row>
    <row r="81" spans="1:13" ht="13.5">
      <c r="A81" s="14"/>
      <c r="B81" s="15" t="s">
        <v>90</v>
      </c>
      <c r="C81" s="16" t="s">
        <v>15</v>
      </c>
      <c r="D81" s="38">
        <f>SUM(E81+H81+I81+J81+L81+M81)</f>
        <v>235811</v>
      </c>
      <c r="E81" s="39">
        <v>235811</v>
      </c>
      <c r="F81" s="39">
        <v>115816</v>
      </c>
      <c r="G81" s="39">
        <v>119995</v>
      </c>
      <c r="H81" s="39"/>
      <c r="I81" s="39"/>
      <c r="J81" s="39"/>
      <c r="K81" s="39"/>
      <c r="L81" s="39"/>
      <c r="M81" s="40"/>
    </row>
    <row r="82" spans="1:13" ht="13.5">
      <c r="A82" s="14"/>
      <c r="B82" s="15"/>
      <c r="C82" s="16"/>
      <c r="D82" s="38"/>
      <c r="E82" s="39"/>
      <c r="F82" s="39"/>
      <c r="G82" s="39"/>
      <c r="H82" s="39"/>
      <c r="I82" s="39"/>
      <c r="J82" s="39"/>
      <c r="K82" s="39"/>
      <c r="L82" s="39"/>
      <c r="M82" s="40"/>
    </row>
    <row r="83" spans="1:13" ht="13.5">
      <c r="A83" s="17" t="s">
        <v>91</v>
      </c>
      <c r="B83" s="18"/>
      <c r="C83" s="19" t="s">
        <v>92</v>
      </c>
      <c r="D83" s="41">
        <f>SUM(D85:D87)</f>
        <v>192100</v>
      </c>
      <c r="E83" s="41">
        <f>SUM(E85:E87)</f>
        <v>120100</v>
      </c>
      <c r="F83" s="41">
        <f aca="true" t="shared" si="7" ref="F83:M83">SUM(F85:F87)</f>
        <v>14000</v>
      </c>
      <c r="G83" s="41">
        <f t="shared" si="7"/>
        <v>106100</v>
      </c>
      <c r="H83" s="41">
        <f t="shared" si="7"/>
        <v>72000</v>
      </c>
      <c r="I83" s="41">
        <f t="shared" si="7"/>
        <v>0</v>
      </c>
      <c r="J83" s="41">
        <f t="shared" si="7"/>
        <v>0</v>
      </c>
      <c r="K83" s="41">
        <f t="shared" si="7"/>
        <v>0</v>
      </c>
      <c r="L83" s="41">
        <f t="shared" si="7"/>
        <v>0</v>
      </c>
      <c r="M83" s="41">
        <f t="shared" si="7"/>
        <v>0</v>
      </c>
    </row>
    <row r="84" spans="1:13" ht="13.5">
      <c r="A84" s="14"/>
      <c r="B84" s="15"/>
      <c r="C84" s="16"/>
      <c r="D84" s="38"/>
      <c r="E84" s="39"/>
      <c r="F84" s="39"/>
      <c r="G84" s="39"/>
      <c r="H84" s="39"/>
      <c r="I84" s="39"/>
      <c r="J84" s="39"/>
      <c r="K84" s="39"/>
      <c r="L84" s="39"/>
      <c r="M84" s="40"/>
    </row>
    <row r="85" spans="1:13" ht="13.5">
      <c r="A85" s="14"/>
      <c r="B85" s="15" t="s">
        <v>93</v>
      </c>
      <c r="C85" s="16" t="s">
        <v>94</v>
      </c>
      <c r="D85" s="38">
        <f>SUM(E85+H85+I85+J85+L85+M85)</f>
        <v>20000</v>
      </c>
      <c r="E85" s="39">
        <f>SUM(F85:G85)</f>
        <v>20000</v>
      </c>
      <c r="F85" s="39"/>
      <c r="G85" s="39">
        <v>20000</v>
      </c>
      <c r="H85" s="39"/>
      <c r="I85" s="39"/>
      <c r="J85" s="39"/>
      <c r="K85" s="39"/>
      <c r="L85" s="39"/>
      <c r="M85" s="40"/>
    </row>
    <row r="86" spans="1:13" ht="13.5">
      <c r="A86" s="14"/>
      <c r="B86" s="15" t="s">
        <v>95</v>
      </c>
      <c r="C86" s="16" t="s">
        <v>96</v>
      </c>
      <c r="D86" s="38">
        <f>SUM(E86+H86+I86+J86+L86+M86)</f>
        <v>100000</v>
      </c>
      <c r="E86" s="39">
        <f>SUM(F86:G86)</f>
        <v>100000</v>
      </c>
      <c r="F86" s="39">
        <v>14000</v>
      </c>
      <c r="G86" s="39">
        <v>86000</v>
      </c>
      <c r="H86" s="39"/>
      <c r="I86" s="39"/>
      <c r="J86" s="39"/>
      <c r="K86" s="39"/>
      <c r="L86" s="39"/>
      <c r="M86" s="40"/>
    </row>
    <row r="87" spans="1:13" ht="13.5">
      <c r="A87" s="22"/>
      <c r="B87" s="23" t="s">
        <v>97</v>
      </c>
      <c r="C87" s="24" t="s">
        <v>15</v>
      </c>
      <c r="D87" s="38">
        <f>SUM(E87+H87+I87+J87+L87+M87)</f>
        <v>72100</v>
      </c>
      <c r="E87" s="39">
        <f>SUM(F87:G87)</f>
        <v>100</v>
      </c>
      <c r="F87" s="39"/>
      <c r="G87" s="39">
        <v>100</v>
      </c>
      <c r="H87" s="39">
        <v>72000</v>
      </c>
      <c r="I87" s="39"/>
      <c r="J87" s="39"/>
      <c r="K87" s="39"/>
      <c r="L87" s="39"/>
      <c r="M87" s="40"/>
    </row>
    <row r="88" spans="1:13" ht="13.5">
      <c r="A88" s="22"/>
      <c r="B88" s="23"/>
      <c r="C88" s="24"/>
      <c r="D88" s="38"/>
      <c r="E88" s="39"/>
      <c r="F88" s="39"/>
      <c r="G88" s="39"/>
      <c r="H88" s="39"/>
      <c r="I88" s="39"/>
      <c r="J88" s="39"/>
      <c r="K88" s="39"/>
      <c r="L88" s="39"/>
      <c r="M88" s="40"/>
    </row>
    <row r="89" spans="1:13" ht="13.5">
      <c r="A89" s="25" t="s">
        <v>98</v>
      </c>
      <c r="B89" s="26"/>
      <c r="C89" s="27" t="s">
        <v>99</v>
      </c>
      <c r="D89" s="41">
        <f>SUM(E89+H89+I89+J89+L89+M89)</f>
        <v>5171800</v>
      </c>
      <c r="E89" s="41">
        <f aca="true" t="shared" si="8" ref="E89:M89">SUM(E91:E98)</f>
        <v>1414523</v>
      </c>
      <c r="F89" s="41">
        <f t="shared" si="8"/>
        <v>694633</v>
      </c>
      <c r="G89" s="41">
        <f t="shared" si="8"/>
        <v>719890</v>
      </c>
      <c r="H89" s="41">
        <f t="shared" si="8"/>
        <v>0</v>
      </c>
      <c r="I89" s="41">
        <f t="shared" si="8"/>
        <v>3757277</v>
      </c>
      <c r="J89" s="41">
        <f t="shared" si="8"/>
        <v>0</v>
      </c>
      <c r="K89" s="41">
        <f t="shared" si="8"/>
        <v>0</v>
      </c>
      <c r="L89" s="41">
        <f t="shared" si="8"/>
        <v>0</v>
      </c>
      <c r="M89" s="50">
        <f t="shared" si="8"/>
        <v>0</v>
      </c>
    </row>
    <row r="90" spans="1:13" ht="13.5">
      <c r="A90" s="22"/>
      <c r="B90" s="23"/>
      <c r="C90" s="24"/>
      <c r="D90" s="38"/>
      <c r="E90" s="39"/>
      <c r="F90" s="39"/>
      <c r="G90" s="39"/>
      <c r="H90" s="39"/>
      <c r="I90" s="39"/>
      <c r="J90" s="39"/>
      <c r="K90" s="39"/>
      <c r="L90" s="39"/>
      <c r="M90" s="40"/>
    </row>
    <row r="91" spans="1:13" ht="13.5">
      <c r="A91" s="22"/>
      <c r="B91" s="23" t="s">
        <v>100</v>
      </c>
      <c r="C91" s="24" t="s">
        <v>101</v>
      </c>
      <c r="D91" s="38">
        <v>450000</v>
      </c>
      <c r="E91" s="39">
        <v>450000</v>
      </c>
      <c r="F91" s="39"/>
      <c r="G91" s="39">
        <v>450000</v>
      </c>
      <c r="H91" s="39"/>
      <c r="I91" s="39"/>
      <c r="J91" s="39"/>
      <c r="K91" s="39"/>
      <c r="L91" s="39"/>
      <c r="M91" s="40"/>
    </row>
    <row r="92" spans="1:13" ht="54">
      <c r="A92" s="22"/>
      <c r="B92" s="28" t="s">
        <v>102</v>
      </c>
      <c r="C92" s="24" t="s">
        <v>103</v>
      </c>
      <c r="D92" s="38">
        <f aca="true" t="shared" si="9" ref="D92:D98">SUM(E92+H92+I92+J92+L92+M92)</f>
        <v>2836000</v>
      </c>
      <c r="E92" s="39">
        <f>SUM(F92:G92)</f>
        <v>151723</v>
      </c>
      <c r="F92" s="39">
        <v>131633</v>
      </c>
      <c r="G92" s="39">
        <v>20090</v>
      </c>
      <c r="H92" s="39"/>
      <c r="I92" s="39">
        <v>2684277</v>
      </c>
      <c r="J92" s="39"/>
      <c r="K92" s="39"/>
      <c r="L92" s="39"/>
      <c r="M92" s="40"/>
    </row>
    <row r="93" spans="1:13" ht="67.5">
      <c r="A93" s="22"/>
      <c r="B93" s="28" t="s">
        <v>104</v>
      </c>
      <c r="C93" s="24" t="s">
        <v>105</v>
      </c>
      <c r="D93" s="38">
        <f t="shared" si="9"/>
        <v>48800</v>
      </c>
      <c r="E93" s="39">
        <v>48800</v>
      </c>
      <c r="F93" s="39"/>
      <c r="G93" s="39">
        <v>48800</v>
      </c>
      <c r="H93" s="39"/>
      <c r="I93" s="39"/>
      <c r="J93" s="39"/>
      <c r="K93" s="39"/>
      <c r="L93" s="39"/>
      <c r="M93" s="40"/>
    </row>
    <row r="94" spans="1:13" ht="40.5">
      <c r="A94" s="22"/>
      <c r="B94" s="29" t="s">
        <v>106</v>
      </c>
      <c r="C94" s="24" t="s">
        <v>107</v>
      </c>
      <c r="D94" s="38">
        <f t="shared" si="9"/>
        <v>405000</v>
      </c>
      <c r="E94" s="39"/>
      <c r="F94" s="39"/>
      <c r="G94" s="39"/>
      <c r="H94" s="39"/>
      <c r="I94" s="39">
        <v>405000</v>
      </c>
      <c r="J94" s="39"/>
      <c r="K94" s="39"/>
      <c r="L94" s="39"/>
      <c r="M94" s="40"/>
    </row>
    <row r="95" spans="1:13" ht="13.5">
      <c r="A95" s="22"/>
      <c r="B95" s="23" t="s">
        <v>108</v>
      </c>
      <c r="C95" s="24" t="s">
        <v>109</v>
      </c>
      <c r="D95" s="38">
        <f t="shared" si="9"/>
        <v>290000</v>
      </c>
      <c r="E95" s="39"/>
      <c r="F95" s="39"/>
      <c r="G95" s="39"/>
      <c r="H95" s="39"/>
      <c r="I95" s="39">
        <v>290000</v>
      </c>
      <c r="J95" s="39"/>
      <c r="K95" s="39"/>
      <c r="L95" s="39"/>
      <c r="M95" s="40"/>
    </row>
    <row r="96" spans="1:13" ht="13.5">
      <c r="A96" s="22"/>
      <c r="B96" s="23" t="s">
        <v>140</v>
      </c>
      <c r="C96" s="24" t="s">
        <v>141</v>
      </c>
      <c r="D96" s="38">
        <f t="shared" si="9"/>
        <v>194000</v>
      </c>
      <c r="E96" s="39"/>
      <c r="F96" s="39"/>
      <c r="G96" s="39"/>
      <c r="H96" s="39"/>
      <c r="I96" s="39">
        <v>194000</v>
      </c>
      <c r="J96" s="39"/>
      <c r="K96" s="39"/>
      <c r="L96" s="39"/>
      <c r="M96" s="40"/>
    </row>
    <row r="97" spans="1:13" ht="13.5">
      <c r="A97" s="22"/>
      <c r="B97" s="23" t="s">
        <v>110</v>
      </c>
      <c r="C97" s="24" t="s">
        <v>111</v>
      </c>
      <c r="D97" s="38">
        <f t="shared" si="9"/>
        <v>703000</v>
      </c>
      <c r="E97" s="39">
        <f>SUM(F97+G97)</f>
        <v>699000</v>
      </c>
      <c r="F97" s="39">
        <v>563000</v>
      </c>
      <c r="G97" s="39">
        <v>136000</v>
      </c>
      <c r="H97" s="39"/>
      <c r="I97" s="39">
        <v>4000</v>
      </c>
      <c r="J97" s="39"/>
      <c r="K97" s="39"/>
      <c r="L97" s="39"/>
      <c r="M97" s="40"/>
    </row>
    <row r="98" spans="1:13" ht="13.5">
      <c r="A98" s="22"/>
      <c r="B98" s="23" t="s">
        <v>112</v>
      </c>
      <c r="C98" s="24" t="s">
        <v>15</v>
      </c>
      <c r="D98" s="38">
        <f t="shared" si="9"/>
        <v>245000</v>
      </c>
      <c r="E98" s="39">
        <v>65000</v>
      </c>
      <c r="F98" s="39"/>
      <c r="G98" s="39">
        <v>65000</v>
      </c>
      <c r="H98" s="39"/>
      <c r="I98" s="39">
        <v>180000</v>
      </c>
      <c r="J98" s="39"/>
      <c r="K98" s="39"/>
      <c r="L98" s="39"/>
      <c r="M98" s="40"/>
    </row>
    <row r="99" spans="1:13" ht="13.5">
      <c r="A99" s="22"/>
      <c r="B99" s="23"/>
      <c r="C99" s="24"/>
      <c r="D99" s="38"/>
      <c r="E99" s="39"/>
      <c r="F99" s="39"/>
      <c r="G99" s="39"/>
      <c r="H99" s="39"/>
      <c r="I99" s="39"/>
      <c r="J99" s="39"/>
      <c r="K99" s="39"/>
      <c r="L99" s="39"/>
      <c r="M99" s="40"/>
    </row>
    <row r="100" spans="1:13" ht="27">
      <c r="A100" s="25" t="s">
        <v>159</v>
      </c>
      <c r="B100" s="26"/>
      <c r="C100" s="27" t="s">
        <v>160</v>
      </c>
      <c r="D100" s="41">
        <f>SUM(E100+H100+I100+J100+L100+M100)</f>
        <v>2000</v>
      </c>
      <c r="E100" s="41">
        <f aca="true" t="shared" si="10" ref="E100:M100">SUM(E103:E103)</f>
        <v>0</v>
      </c>
      <c r="F100" s="41">
        <f t="shared" si="10"/>
        <v>0</v>
      </c>
      <c r="G100" s="41">
        <f t="shared" si="10"/>
        <v>0</v>
      </c>
      <c r="H100" s="41">
        <f>SUM(H101:H103)</f>
        <v>2000</v>
      </c>
      <c r="I100" s="41">
        <v>0</v>
      </c>
      <c r="J100" s="41">
        <f t="shared" si="10"/>
        <v>0</v>
      </c>
      <c r="K100" s="41">
        <f t="shared" si="10"/>
        <v>0</v>
      </c>
      <c r="L100" s="41">
        <f t="shared" si="10"/>
        <v>0</v>
      </c>
      <c r="M100" s="50">
        <f t="shared" si="10"/>
        <v>0</v>
      </c>
    </row>
    <row r="101" spans="1:13" ht="13.5">
      <c r="A101" s="22"/>
      <c r="B101" s="23"/>
      <c r="C101" s="24"/>
      <c r="D101" s="38"/>
      <c r="E101" s="39"/>
      <c r="F101" s="39"/>
      <c r="G101" s="39"/>
      <c r="H101" s="39"/>
      <c r="I101" s="39"/>
      <c r="J101" s="39"/>
      <c r="K101" s="39"/>
      <c r="L101" s="39"/>
      <c r="M101" s="40"/>
    </row>
    <row r="102" spans="1:13" ht="13.5">
      <c r="A102" s="22"/>
      <c r="B102" s="23" t="s">
        <v>161</v>
      </c>
      <c r="C102" s="24" t="s">
        <v>15</v>
      </c>
      <c r="D102" s="38">
        <v>2000</v>
      </c>
      <c r="E102" s="39"/>
      <c r="F102" s="39"/>
      <c r="G102" s="39"/>
      <c r="H102" s="39">
        <v>2000</v>
      </c>
      <c r="I102" s="39"/>
      <c r="J102" s="39"/>
      <c r="K102" s="39"/>
      <c r="L102" s="39"/>
      <c r="M102" s="40"/>
    </row>
    <row r="103" spans="1:13" ht="13.5">
      <c r="A103" s="22"/>
      <c r="B103" s="23"/>
      <c r="C103" s="24"/>
      <c r="D103" s="38"/>
      <c r="E103" s="39"/>
      <c r="F103" s="39"/>
      <c r="G103" s="39"/>
      <c r="H103" s="39"/>
      <c r="I103" s="39"/>
      <c r="J103" s="39"/>
      <c r="K103" s="39"/>
      <c r="L103" s="39"/>
      <c r="M103" s="40"/>
    </row>
    <row r="104" spans="1:13" ht="13.5">
      <c r="A104" s="25" t="s">
        <v>113</v>
      </c>
      <c r="B104" s="26"/>
      <c r="C104" s="27" t="s">
        <v>114</v>
      </c>
      <c r="D104" s="41">
        <f>SUM(E104+H104+I104+J104+L104+M104)</f>
        <v>450086</v>
      </c>
      <c r="E104" s="41">
        <f aca="true" t="shared" si="11" ref="E104:M104">SUM(E106:E106)</f>
        <v>327179</v>
      </c>
      <c r="F104" s="41">
        <f t="shared" si="11"/>
        <v>261814</v>
      </c>
      <c r="G104" s="41">
        <f t="shared" si="11"/>
        <v>65365</v>
      </c>
      <c r="H104" s="41">
        <f t="shared" si="11"/>
        <v>0</v>
      </c>
      <c r="I104" s="41">
        <f>SUM(I106:I107)</f>
        <v>122907</v>
      </c>
      <c r="J104" s="41">
        <f t="shared" si="11"/>
        <v>0</v>
      </c>
      <c r="K104" s="41">
        <f t="shared" si="11"/>
        <v>0</v>
      </c>
      <c r="L104" s="41">
        <f t="shared" si="11"/>
        <v>0</v>
      </c>
      <c r="M104" s="50">
        <f t="shared" si="11"/>
        <v>0</v>
      </c>
    </row>
    <row r="105" spans="1:13" ht="13.5">
      <c r="A105" s="22"/>
      <c r="B105" s="23"/>
      <c r="C105" s="24"/>
      <c r="D105" s="38"/>
      <c r="E105" s="39"/>
      <c r="F105" s="39"/>
      <c r="G105" s="39"/>
      <c r="H105" s="39"/>
      <c r="I105" s="39"/>
      <c r="J105" s="39"/>
      <c r="K105" s="39"/>
      <c r="L105" s="39"/>
      <c r="M105" s="40"/>
    </row>
    <row r="106" spans="1:13" ht="13.5">
      <c r="A106" s="22"/>
      <c r="B106" s="23" t="s">
        <v>115</v>
      </c>
      <c r="C106" s="24" t="s">
        <v>116</v>
      </c>
      <c r="D106" s="38">
        <v>329679</v>
      </c>
      <c r="E106" s="39">
        <v>327179</v>
      </c>
      <c r="F106" s="39">
        <v>261814</v>
      </c>
      <c r="G106" s="39">
        <v>65365</v>
      </c>
      <c r="H106" s="39"/>
      <c r="I106" s="39">
        <v>2500</v>
      </c>
      <c r="J106" s="39"/>
      <c r="K106" s="39"/>
      <c r="L106" s="39"/>
      <c r="M106" s="40"/>
    </row>
    <row r="107" spans="1:13" ht="13.5">
      <c r="A107" s="22"/>
      <c r="B107" s="23" t="s">
        <v>156</v>
      </c>
      <c r="C107" s="24" t="s">
        <v>157</v>
      </c>
      <c r="D107" s="66">
        <v>120407</v>
      </c>
      <c r="E107" s="39"/>
      <c r="F107" s="39"/>
      <c r="G107" s="39"/>
      <c r="H107" s="39"/>
      <c r="I107" s="39">
        <v>120407</v>
      </c>
      <c r="J107" s="39"/>
      <c r="K107" s="39"/>
      <c r="L107" s="39"/>
      <c r="M107" s="40"/>
    </row>
    <row r="108" spans="1:13" ht="13.5">
      <c r="A108" s="22"/>
      <c r="B108" s="23"/>
      <c r="C108" s="24"/>
      <c r="D108" s="38"/>
      <c r="E108" s="39"/>
      <c r="F108" s="39"/>
      <c r="G108" s="39"/>
      <c r="H108" s="39"/>
      <c r="I108" s="39"/>
      <c r="J108" s="39"/>
      <c r="K108" s="39"/>
      <c r="L108" s="39"/>
      <c r="M108" s="40"/>
    </row>
    <row r="109" spans="1:13" ht="27">
      <c r="A109" s="25" t="s">
        <v>117</v>
      </c>
      <c r="B109" s="26"/>
      <c r="C109" s="27" t="s">
        <v>118</v>
      </c>
      <c r="D109" s="41">
        <f>SUM(E109+H109+I109+J109+L109+M109)</f>
        <v>872082</v>
      </c>
      <c r="E109" s="41">
        <f aca="true" t="shared" si="12" ref="E109:M109">SUM(E111:E116)</f>
        <v>872082</v>
      </c>
      <c r="F109" s="41">
        <f t="shared" si="12"/>
        <v>0</v>
      </c>
      <c r="G109" s="41">
        <f t="shared" si="12"/>
        <v>872082</v>
      </c>
      <c r="H109" s="41">
        <f t="shared" si="12"/>
        <v>0</v>
      </c>
      <c r="I109" s="41">
        <f t="shared" si="12"/>
        <v>0</v>
      </c>
      <c r="J109" s="41">
        <f t="shared" si="12"/>
        <v>0</v>
      </c>
      <c r="K109" s="41">
        <f t="shared" si="12"/>
        <v>0</v>
      </c>
      <c r="L109" s="41">
        <f t="shared" si="12"/>
        <v>0</v>
      </c>
      <c r="M109" s="50">
        <f t="shared" si="12"/>
        <v>0</v>
      </c>
    </row>
    <row r="110" spans="1:13" ht="13.5">
      <c r="A110" s="22"/>
      <c r="B110" s="23"/>
      <c r="C110" s="24"/>
      <c r="D110" s="38"/>
      <c r="E110" s="39"/>
      <c r="F110" s="39"/>
      <c r="G110" s="39"/>
      <c r="H110" s="39"/>
      <c r="I110" s="39"/>
      <c r="J110" s="39"/>
      <c r="K110" s="39"/>
      <c r="L110" s="39"/>
      <c r="M110" s="40"/>
    </row>
    <row r="111" spans="1:13" ht="13.5">
      <c r="A111" s="22"/>
      <c r="B111" s="23" t="s">
        <v>119</v>
      </c>
      <c r="C111" s="24" t="s">
        <v>120</v>
      </c>
      <c r="D111" s="38">
        <v>118000</v>
      </c>
      <c r="E111" s="39">
        <v>118000</v>
      </c>
      <c r="F111" s="39"/>
      <c r="G111" s="39">
        <v>118000</v>
      </c>
      <c r="H111" s="39"/>
      <c r="I111" s="39"/>
      <c r="J111" s="39"/>
      <c r="K111" s="39"/>
      <c r="L111" s="39"/>
      <c r="M111" s="40"/>
    </row>
    <row r="112" spans="1:13" ht="13.5">
      <c r="A112" s="22"/>
      <c r="B112" s="23" t="s">
        <v>121</v>
      </c>
      <c r="C112" s="24" t="s">
        <v>122</v>
      </c>
      <c r="D112" s="38">
        <v>95000</v>
      </c>
      <c r="E112" s="39">
        <v>95000</v>
      </c>
      <c r="F112" s="39"/>
      <c r="G112" s="39">
        <v>95000</v>
      </c>
      <c r="H112" s="39"/>
      <c r="I112" s="39"/>
      <c r="J112" s="39"/>
      <c r="K112" s="39"/>
      <c r="L112" s="39"/>
      <c r="M112" s="40"/>
    </row>
    <row r="113" spans="1:13" ht="27">
      <c r="A113" s="22"/>
      <c r="B113" s="23" t="s">
        <v>123</v>
      </c>
      <c r="C113" s="24" t="s">
        <v>124</v>
      </c>
      <c r="D113" s="38">
        <v>166340</v>
      </c>
      <c r="E113" s="39">
        <v>166340</v>
      </c>
      <c r="F113" s="39"/>
      <c r="G113" s="39">
        <v>166340</v>
      </c>
      <c r="H113" s="39"/>
      <c r="I113" s="39"/>
      <c r="J113" s="39"/>
      <c r="K113" s="39"/>
      <c r="L113" s="39"/>
      <c r="M113" s="40"/>
    </row>
    <row r="114" spans="1:13" ht="13.5">
      <c r="A114" s="14"/>
      <c r="B114" s="15" t="s">
        <v>125</v>
      </c>
      <c r="C114" s="16" t="s">
        <v>126</v>
      </c>
      <c r="D114" s="38">
        <v>244242</v>
      </c>
      <c r="E114" s="39">
        <v>244242</v>
      </c>
      <c r="F114" s="39"/>
      <c r="G114" s="39">
        <v>244242</v>
      </c>
      <c r="H114" s="39"/>
      <c r="I114" s="39"/>
      <c r="J114" s="39"/>
      <c r="K114" s="39"/>
      <c r="L114" s="39"/>
      <c r="M114" s="40"/>
    </row>
    <row r="115" spans="1:13" ht="40.5">
      <c r="A115" s="14"/>
      <c r="B115" s="15" t="s">
        <v>143</v>
      </c>
      <c r="C115" s="16" t="s">
        <v>144</v>
      </c>
      <c r="D115" s="38">
        <v>228000</v>
      </c>
      <c r="E115" s="39">
        <v>228000</v>
      </c>
      <c r="F115" s="39"/>
      <c r="G115" s="39">
        <v>228000</v>
      </c>
      <c r="H115" s="39"/>
      <c r="I115" s="39"/>
      <c r="J115" s="39"/>
      <c r="K115" s="39"/>
      <c r="L115" s="39"/>
      <c r="M115" s="40"/>
    </row>
    <row r="116" spans="1:13" ht="13.5">
      <c r="A116" s="14"/>
      <c r="B116" s="15" t="s">
        <v>127</v>
      </c>
      <c r="C116" s="16" t="s">
        <v>15</v>
      </c>
      <c r="D116" s="38">
        <v>20500</v>
      </c>
      <c r="E116" s="39">
        <v>20500</v>
      </c>
      <c r="F116" s="39"/>
      <c r="G116" s="39">
        <v>20500</v>
      </c>
      <c r="H116" s="39"/>
      <c r="I116" s="39"/>
      <c r="J116" s="39"/>
      <c r="K116" s="39"/>
      <c r="L116" s="39"/>
      <c r="M116" s="40"/>
    </row>
    <row r="117" spans="1:13" ht="13.5">
      <c r="A117" s="22"/>
      <c r="B117" s="23"/>
      <c r="C117" s="24"/>
      <c r="D117" s="38"/>
      <c r="E117" s="39"/>
      <c r="F117" s="39"/>
      <c r="G117" s="39"/>
      <c r="H117" s="39"/>
      <c r="I117" s="39"/>
      <c r="J117" s="39"/>
      <c r="K117" s="39"/>
      <c r="L117" s="39"/>
      <c r="M117" s="40"/>
    </row>
    <row r="118" spans="1:13" ht="27">
      <c r="A118" s="25" t="s">
        <v>128</v>
      </c>
      <c r="B118" s="26"/>
      <c r="C118" s="27" t="s">
        <v>129</v>
      </c>
      <c r="D118" s="41">
        <f>SUM(E118+H118+I118+J118+L118+M118)</f>
        <v>1401768</v>
      </c>
      <c r="E118" s="39">
        <f>SUM(F118+G118)</f>
        <v>1395768</v>
      </c>
      <c r="F118" s="42">
        <v>667489</v>
      </c>
      <c r="G118" s="42">
        <v>728279</v>
      </c>
      <c r="H118" s="42"/>
      <c r="I118" s="42">
        <v>6000</v>
      </c>
      <c r="J118" s="42"/>
      <c r="K118" s="42"/>
      <c r="L118" s="42"/>
      <c r="M118" s="43"/>
    </row>
    <row r="119" spans="1:13" ht="13.5">
      <c r="A119" s="22"/>
      <c r="B119" s="23"/>
      <c r="C119" s="24"/>
      <c r="D119" s="38"/>
      <c r="E119" s="39"/>
      <c r="F119" s="39"/>
      <c r="G119" s="39"/>
      <c r="H119" s="39"/>
      <c r="I119" s="39"/>
      <c r="J119" s="39"/>
      <c r="K119" s="39"/>
      <c r="L119" s="39"/>
      <c r="M119" s="40"/>
    </row>
    <row r="120" spans="1:13" ht="27">
      <c r="A120" s="22"/>
      <c r="B120" s="23" t="s">
        <v>130</v>
      </c>
      <c r="C120" s="24" t="s">
        <v>131</v>
      </c>
      <c r="D120" s="41">
        <f>SUM(E120+H120+I120+J120+L120+M120)</f>
        <v>1401768</v>
      </c>
      <c r="E120" s="39">
        <f>SUM(F120+G120)</f>
        <v>1395768</v>
      </c>
      <c r="F120" s="39">
        <v>667489</v>
      </c>
      <c r="G120" s="39">
        <v>728279</v>
      </c>
      <c r="H120" s="39"/>
      <c r="I120" s="39">
        <v>6000</v>
      </c>
      <c r="J120" s="39"/>
      <c r="K120" s="39"/>
      <c r="L120" s="39"/>
      <c r="M120" s="40"/>
    </row>
    <row r="121" spans="1:13" ht="13.5">
      <c r="A121" s="22"/>
      <c r="B121" s="23"/>
      <c r="C121" s="24"/>
      <c r="D121" s="38"/>
      <c r="E121" s="39"/>
      <c r="F121" s="39"/>
      <c r="G121" s="39"/>
      <c r="H121" s="39"/>
      <c r="I121" s="39"/>
      <c r="J121" s="39"/>
      <c r="K121" s="39"/>
      <c r="L121" s="39"/>
      <c r="M121" s="40"/>
    </row>
    <row r="122" spans="1:13" ht="13.5">
      <c r="A122" s="25" t="s">
        <v>132</v>
      </c>
      <c r="B122" s="26"/>
      <c r="C122" s="27" t="s">
        <v>152</v>
      </c>
      <c r="D122" s="41">
        <f>SUM(E122+H122+I122+J122+L122+M122)</f>
        <v>661400</v>
      </c>
      <c r="E122" s="42">
        <f>SUM(E124:E125)</f>
        <v>603500</v>
      </c>
      <c r="F122" s="42">
        <v>10000</v>
      </c>
      <c r="G122" s="42">
        <f>SUM(G124:G125)</f>
        <v>593500</v>
      </c>
      <c r="H122" s="42">
        <v>57900</v>
      </c>
      <c r="I122" s="42"/>
      <c r="J122" s="42"/>
      <c r="K122" s="42"/>
      <c r="L122" s="42"/>
      <c r="M122" s="56"/>
    </row>
    <row r="123" spans="1:13" ht="13.5">
      <c r="A123" s="25"/>
      <c r="B123" s="26"/>
      <c r="C123" s="27"/>
      <c r="D123" s="41"/>
      <c r="E123" s="42"/>
      <c r="F123" s="42"/>
      <c r="G123" s="42"/>
      <c r="H123" s="42"/>
      <c r="I123" s="42"/>
      <c r="J123" s="42"/>
      <c r="K123" s="42"/>
      <c r="L123" s="42"/>
      <c r="M123" s="56"/>
    </row>
    <row r="124" spans="1:13" ht="13.5">
      <c r="A124" s="22"/>
      <c r="B124" s="23" t="s">
        <v>145</v>
      </c>
      <c r="C124" s="24" t="s">
        <v>146</v>
      </c>
      <c r="D124" s="38">
        <v>17100</v>
      </c>
      <c r="E124" s="39">
        <v>17100</v>
      </c>
      <c r="F124" s="39">
        <v>10000</v>
      </c>
      <c r="G124" s="39">
        <v>7100</v>
      </c>
      <c r="H124" s="39"/>
      <c r="I124" s="39"/>
      <c r="J124" s="39"/>
      <c r="K124" s="39"/>
      <c r="L124" s="39"/>
      <c r="M124" s="40"/>
    </row>
    <row r="125" spans="1:13" ht="13.5">
      <c r="A125" s="22"/>
      <c r="B125" s="23" t="s">
        <v>133</v>
      </c>
      <c r="C125" s="24" t="s">
        <v>15</v>
      </c>
      <c r="D125" s="38">
        <f>SUM(E125+H125+I125+J125+L125+M125)</f>
        <v>644300</v>
      </c>
      <c r="E125" s="39">
        <v>586400</v>
      </c>
      <c r="F125" s="39"/>
      <c r="G125" s="39">
        <v>586400</v>
      </c>
      <c r="H125" s="39">
        <v>57900</v>
      </c>
      <c r="I125" s="39"/>
      <c r="J125" s="39"/>
      <c r="K125" s="39"/>
      <c r="L125" s="39"/>
      <c r="M125" s="40"/>
    </row>
    <row r="126" spans="1:13" ht="13.5">
      <c r="A126" s="22"/>
      <c r="B126" s="23"/>
      <c r="C126" s="24"/>
      <c r="D126" s="51"/>
      <c r="E126" s="52"/>
      <c r="F126" s="52"/>
      <c r="G126" s="52"/>
      <c r="H126" s="52"/>
      <c r="I126" s="52"/>
      <c r="J126" s="52"/>
      <c r="K126" s="52"/>
      <c r="L126" s="52"/>
      <c r="M126" s="53"/>
    </row>
    <row r="127" spans="1:13" ht="13.5">
      <c r="A127" s="7"/>
      <c r="B127" s="46"/>
      <c r="C127" s="47" t="s">
        <v>137</v>
      </c>
      <c r="D127" s="62">
        <f>SUM(D122+D118+D109+D104+D89+D83+D65+D57+D47+D51+D42+D33+D29+D23+D18+D10+D71+D61+D100)</f>
        <v>26076386</v>
      </c>
      <c r="E127" s="63">
        <f aca="true" t="shared" si="13" ref="E127:M127">SUM(E122+E118+E109+E104+E89+E83+E65+E57+E47+E51+E42+E33+E29+E23+E18+E10+E71+E61)</f>
        <v>18968783</v>
      </c>
      <c r="F127" s="63">
        <f t="shared" si="13"/>
        <v>9920939</v>
      </c>
      <c r="G127" s="63">
        <f t="shared" si="13"/>
        <v>9047844</v>
      </c>
      <c r="H127" s="63">
        <f>SUM(H122+H118+H109+H104+H89+H83+H65+H57+H47+H51+H42+H33+H29+H23+H18+H10+H71+H61+H100)</f>
        <v>2484598</v>
      </c>
      <c r="I127" s="63">
        <f t="shared" si="13"/>
        <v>4061423</v>
      </c>
      <c r="J127" s="63">
        <f t="shared" si="13"/>
        <v>154296</v>
      </c>
      <c r="K127" s="63">
        <f t="shared" si="13"/>
        <v>30800</v>
      </c>
      <c r="L127" s="54">
        <f t="shared" si="13"/>
        <v>0</v>
      </c>
      <c r="M127" s="55">
        <f t="shared" si="13"/>
        <v>407286</v>
      </c>
    </row>
  </sheetData>
  <mergeCells count="13">
    <mergeCell ref="A4:M4"/>
    <mergeCell ref="J7:J8"/>
    <mergeCell ref="L7:L8"/>
    <mergeCell ref="M7:M8"/>
    <mergeCell ref="A6:A8"/>
    <mergeCell ref="D6:D8"/>
    <mergeCell ref="H7:H8"/>
    <mergeCell ref="I7:I8"/>
    <mergeCell ref="F7:G7"/>
    <mergeCell ref="E7:E8"/>
    <mergeCell ref="C6:C8"/>
    <mergeCell ref="B6:B8"/>
    <mergeCell ref="E6:M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AWoloszyn</cp:lastModifiedBy>
  <cp:lastPrinted>2010-11-15T13:24:34Z</cp:lastPrinted>
  <dcterms:created xsi:type="dcterms:W3CDTF">1997-02-26T13:46:56Z</dcterms:created>
  <dcterms:modified xsi:type="dcterms:W3CDTF">2011-04-29T10:40:20Z</dcterms:modified>
  <cp:category/>
  <cp:version/>
  <cp:contentType/>
  <cp:contentStatus/>
</cp:coreProperties>
</file>